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autoCompressPictures="0" defaultThemeVersion="124226"/>
  <bookViews>
    <workbookView xWindow="0" yWindow="480" windowWidth="19320" windowHeight="9180" firstSheet="5" activeTab="9"/>
  </bookViews>
  <sheets>
    <sheet name="LISTADO APROBADOS" sheetId="9" r:id="rId1"/>
    <sheet name="POAI OCAD" sheetId="10" r:id="rId2"/>
    <sheet name="OCAD 28 DE SEPT." sheetId="5" r:id="rId3"/>
    <sheet name="OCAD31Oct" sheetId="2" r:id="rId4"/>
    <sheet name="OCAD23Nov" sheetId="4" r:id="rId5"/>
    <sheet name="OCAD28Dic" sheetId="7" r:id="rId6"/>
    <sheet name="OCAD 29 ENER" sheetId="8" r:id="rId7"/>
    <sheet name="FCR" sheetId="6" r:id="rId8"/>
    <sheet name="OCAD 15 Y 16 DE ABRIL" sheetId="11" r:id="rId9"/>
    <sheet name="POAI OCAD 19 DE JULIO" sheetId="13" r:id="rId10"/>
  </sheets>
  <definedNames>
    <definedName name="_xlnm._FilterDatabase" localSheetId="7" hidden="1">FCR!$A$2:$I$23</definedName>
    <definedName name="_xlnm._FilterDatabase" localSheetId="2" hidden="1">'OCAD 28 DE SEPT.'!$A$2:$J$55</definedName>
    <definedName name="_xlnm._FilterDatabase" localSheetId="4" hidden="1">OCAD23Nov!$A$2:$J$23</definedName>
    <definedName name="_xlnm._FilterDatabase" localSheetId="5" hidden="1">OCAD28Dic!$A$2:$L$35</definedName>
    <definedName name="_xlnm._FilterDatabase" localSheetId="3" hidden="1">OCAD31Oct!$A$2:$J$86</definedName>
    <definedName name="_xlnm.Print_Area" localSheetId="7">FCR!$A$1:$I$33</definedName>
    <definedName name="_xlnm.Print_Area" localSheetId="8">'OCAD 15 Y 16 DE ABRIL'!$A$1:$M$43</definedName>
    <definedName name="_xlnm.Print_Area" localSheetId="2">'OCAD 28 DE SEPT.'!$A$1:$K$66</definedName>
    <definedName name="_xlnm.Print_Area" localSheetId="4">OCAD23Nov!$A$1:$K$33</definedName>
    <definedName name="_xlnm.Print_Area" localSheetId="5">OCAD28Dic!$A$1:$M$44</definedName>
    <definedName name="_xlnm.Print_Area" localSheetId="3">OCAD31Oct!$A$1:$J$96</definedName>
    <definedName name="s" localSheetId="4">#REF!</definedName>
    <definedName name="s" localSheetId="5">#REF!</definedName>
    <definedName name="s">#REF!</definedName>
    <definedName name="_xlnm.Print_Titles" localSheetId="7">FCR!$2:$2</definedName>
    <definedName name="_xlnm.Print_Titles" localSheetId="2">'OCAD 28 DE SEPT.'!$2:$2</definedName>
    <definedName name="_xlnm.Print_Titles" localSheetId="4">OCAD23Nov!$2:$2</definedName>
    <definedName name="_xlnm.Print_Titles" localSheetId="5">OCAD28Dic!$1:$2</definedName>
    <definedName name="_xlnm.Print_Titles" localSheetId="3">OCAD31Oct!$2:$2</definedName>
    <definedName name="Total" localSheetId="7">#REF!</definedName>
    <definedName name="Total" localSheetId="2">#REF!</definedName>
    <definedName name="Total" localSheetId="4">#REF!</definedName>
    <definedName name="Total" localSheetId="5">#REF!</definedName>
    <definedName name="Total" localSheetId="3">#REF!</definedName>
    <definedName name="Total">#REF!</definedName>
  </definedNames>
  <calcPr calcId="144525"/>
</workbook>
</file>

<file path=xl/calcChain.xml><?xml version="1.0" encoding="utf-8"?>
<calcChain xmlns="http://schemas.openxmlformats.org/spreadsheetml/2006/main">
  <c r="L31" i="13" l="1"/>
  <c r="I21" i="6"/>
  <c r="N140" i="10"/>
  <c r="O141" i="10"/>
  <c r="L115" i="10"/>
  <c r="J23" i="4"/>
  <c r="J39" i="2"/>
  <c r="J86" i="2"/>
  <c r="K64" i="5"/>
  <c r="K66" i="5"/>
  <c r="L35" i="11"/>
  <c r="I10" i="8"/>
  <c r="O68" i="9"/>
  <c r="N68" i="9"/>
  <c r="M68" i="9"/>
  <c r="G2" i="9"/>
  <c r="H2" i="9"/>
  <c r="G3" i="9"/>
  <c r="H3" i="9"/>
  <c r="G5" i="9"/>
  <c r="G6" i="9"/>
  <c r="H6" i="9"/>
  <c r="G8" i="9"/>
  <c r="H8" i="9"/>
  <c r="G38" i="9"/>
  <c r="G68" i="9"/>
  <c r="F4" i="9"/>
  <c r="F36" i="9"/>
  <c r="F38" i="9"/>
  <c r="F68" i="9"/>
  <c r="H38" i="9"/>
  <c r="H33" i="9"/>
  <c r="H32" i="9"/>
  <c r="H31" i="9"/>
  <c r="H30" i="9"/>
  <c r="H29" i="9"/>
  <c r="H28" i="9"/>
  <c r="H27" i="9"/>
  <c r="H26" i="9"/>
  <c r="L25" i="9"/>
  <c r="H25" i="9"/>
  <c r="H24" i="9"/>
  <c r="H23" i="9"/>
  <c r="L22" i="9"/>
  <c r="H22" i="9"/>
  <c r="H21" i="9"/>
  <c r="H20" i="9"/>
  <c r="H19" i="9"/>
  <c r="H18" i="9"/>
  <c r="H17" i="9"/>
  <c r="H16" i="9"/>
  <c r="H15" i="9"/>
  <c r="H14" i="9"/>
  <c r="H13" i="9"/>
  <c r="H12" i="9"/>
  <c r="H11" i="9"/>
  <c r="H10" i="9"/>
  <c r="H9" i="9"/>
  <c r="H7" i="9"/>
  <c r="H5" i="9"/>
  <c r="H4" i="9"/>
  <c r="L35" i="7"/>
  <c r="J55" i="5"/>
  <c r="I20" i="6"/>
  <c r="I19" i="6"/>
  <c r="I18" i="6"/>
  <c r="I17" i="6"/>
  <c r="I16" i="6"/>
  <c r="I14" i="6"/>
  <c r="I13" i="6"/>
  <c r="I12" i="6"/>
  <c r="I11" i="6"/>
  <c r="I10" i="6"/>
  <c r="I8" i="6"/>
  <c r="I7" i="6"/>
  <c r="I6" i="6"/>
  <c r="I5" i="6"/>
  <c r="I4" i="6"/>
  <c r="I23" i="6"/>
  <c r="I3" i="6"/>
</calcChain>
</file>

<file path=xl/sharedStrings.xml><?xml version="1.0" encoding="utf-8"?>
<sst xmlns="http://schemas.openxmlformats.org/spreadsheetml/2006/main" count="2759" uniqueCount="490">
  <si>
    <t>Dimension Urbano Regional</t>
  </si>
  <si>
    <t>Infraestructura para el desarrollo</t>
  </si>
  <si>
    <t>Infraestructura de transporte</t>
  </si>
  <si>
    <t>Dimension Social cultural</t>
  </si>
  <si>
    <t xml:space="preserve">Acceso y permanencia para la educación </t>
  </si>
  <si>
    <t>Educación con pertinencia</t>
  </si>
  <si>
    <t>Ciudades Amables con Resultados</t>
  </si>
  <si>
    <t>Protección integral de la niñez y adolescencia</t>
  </si>
  <si>
    <t>Protección integral de la Familia Araucana</t>
  </si>
  <si>
    <t>Transformación competitiva del sistema socio económico productivo</t>
  </si>
  <si>
    <t>Desarrollo rural</t>
  </si>
  <si>
    <t>Producir y Transformar con Resultados</t>
  </si>
  <si>
    <t>Empleo e ingresos</t>
  </si>
  <si>
    <t xml:space="preserve">Gestión ambiental </t>
  </si>
  <si>
    <t>Dimension Economico Productivo</t>
  </si>
  <si>
    <t>TOTAL POR FUENTE MATRIZ PLURIANUAL</t>
  </si>
  <si>
    <t>SECRETARIA DE PLANEACION</t>
  </si>
  <si>
    <t>SECRETARIA DE EDUCACION</t>
  </si>
  <si>
    <t>SECRETARIA DE INFRAESTRUCTURA FISICA</t>
  </si>
  <si>
    <t>Dimension Natural Ambiental</t>
  </si>
  <si>
    <t>SECRETARIA DE DESARROLLO AGROPECUARIO</t>
  </si>
  <si>
    <t>UN</t>
  </si>
  <si>
    <t>DIM</t>
  </si>
  <si>
    <t xml:space="preserve">OBJ </t>
  </si>
  <si>
    <t>PROG</t>
  </si>
  <si>
    <t>SUBP</t>
  </si>
  <si>
    <t>PROY</t>
  </si>
  <si>
    <t>02</t>
  </si>
  <si>
    <t>01</t>
  </si>
  <si>
    <t>09</t>
  </si>
  <si>
    <t>34</t>
  </si>
  <si>
    <t>10</t>
  </si>
  <si>
    <t>38</t>
  </si>
  <si>
    <t>04</t>
  </si>
  <si>
    <t>05</t>
  </si>
  <si>
    <t>08</t>
  </si>
  <si>
    <t>06</t>
  </si>
  <si>
    <t>14</t>
  </si>
  <si>
    <t>Dimension Socio Cultural</t>
  </si>
  <si>
    <t>Garantizar condiciones de igualdad, oportunidades e identidad, para la prosperidad social</t>
  </si>
  <si>
    <t>Educación, Factor de Conocimiento, Progreso y Ascenso Social</t>
  </si>
  <si>
    <t>Promover la integración regional, nacional e internacional para potenciar la visión geoestratégica del departamento de Arauca.</t>
  </si>
  <si>
    <t>Protección a la infancia, adolescencia y juventud</t>
  </si>
  <si>
    <t>Equidad social</t>
  </si>
  <si>
    <t>Sostenibilidad ambiental</t>
  </si>
  <si>
    <t>Lograr la sostenibilidad ambiental alrededor del agua, como factor de desarrollo y seguridad humana</t>
  </si>
  <si>
    <t>03</t>
  </si>
  <si>
    <t>11</t>
  </si>
  <si>
    <t>Construir Desarrollo Socio Económico Local para lograr el crecimiento sostenible y la competitividad</t>
  </si>
  <si>
    <t>49</t>
  </si>
  <si>
    <t>15</t>
  </si>
  <si>
    <t>16</t>
  </si>
  <si>
    <t>45</t>
  </si>
  <si>
    <t>46</t>
  </si>
  <si>
    <t>59</t>
  </si>
  <si>
    <t>TOTAL APROBADO</t>
  </si>
  <si>
    <t>Implementación de un programa de formación de competencias laborales dirigido a jóvenes bachilleres de bajos recursos del en el departamento de Arauca</t>
  </si>
  <si>
    <t xml:space="preserve">Implementación de la cátedra transversal de emprendimiento (cátedra emprender) en las 43 instituciones educativas del departamento de Arauca. </t>
  </si>
  <si>
    <t>Implementar un programa de desarrollo social a través de la música sinfónica que fortalezca la familia en el dpto.</t>
  </si>
  <si>
    <t>Construcción baterías sanitarias de la institución colegio nacional la frontera del municipio de Saravena, departamento de Arauca</t>
  </si>
  <si>
    <t>Construcción  coliseo cubierto deportivo de la institución educativa José Eustasio Rivera del municipio de Saravena, departamento de Arauca</t>
  </si>
  <si>
    <t>Construcción segunda etapa y terminación del coliseo cubierto de la institución educativa José Odel Lisarazo, municipio de Saravena, departamento de Arauca</t>
  </si>
  <si>
    <t>Apoyo a la disminución de la prevalencia de enfermedades infecto-contagiosas que afectan la reproducción y la productividad  bovina en el departamento de Arauca.</t>
  </si>
  <si>
    <t>Implementación de un programa de educación y cultura ambiental en el municipio de Arauca, departamento de Arauca</t>
  </si>
  <si>
    <t>SISTEMA GENERAL DE REGALIAS</t>
  </si>
  <si>
    <t>Mejoramiento, mantenimiento rutinario, mantenimiento periódico y rehabilitación del tramo  Fortul - cruce vía 6605 - la esmeralda - municipio de Fortul, departamento de Arauca</t>
  </si>
  <si>
    <t>Mejoramiento de las vías urbanas en el municipio de Tame, departamento de Arauca</t>
  </si>
  <si>
    <t>Mejoramiento de la red vial urbana puerto Rondon, Arauca</t>
  </si>
  <si>
    <t>Mejoramiento y obras de urbanismo de la vía acceso principal Arauquita - el troncal, municipio de Arauquita, departamento de Arauca</t>
  </si>
  <si>
    <t>Mejoramiento de la red vial urbana, Saravena, Arauca</t>
  </si>
  <si>
    <t>Mejoramiento de la malla vial urbana de la calle 1 desde la carrera 26 hasta el velódromo y del velódromo hasta la manga de coleo en el barrio los fundadores, mpio de Arauca</t>
  </si>
  <si>
    <t>Mejoramiento de las vías en las veredas el Musiu, la ceiba y Marrero del municipio de puerto Rondon, Arauca</t>
  </si>
  <si>
    <t>Desarrollo de una estrategia integral para la reducción de la vulnerabilidad de los derechos de los niños, niñas y adolescentes del departamento de Arauca.</t>
  </si>
  <si>
    <t>ESTRUCTURA DEL PLAN DE DESARROLLO Y UNIDAD EJECUTORA</t>
  </si>
  <si>
    <t>VIABILIDAD  Y LEGIBILIDAD</t>
  </si>
  <si>
    <t>0020</t>
  </si>
  <si>
    <t>0024</t>
  </si>
  <si>
    <t>0034</t>
  </si>
  <si>
    <t>0035</t>
  </si>
  <si>
    <t>0032</t>
  </si>
  <si>
    <t>0012</t>
  </si>
  <si>
    <t>0019</t>
  </si>
  <si>
    <t>0018</t>
  </si>
  <si>
    <t>0025</t>
  </si>
  <si>
    <t>0026</t>
  </si>
  <si>
    <t>0027</t>
  </si>
  <si>
    <t>0028</t>
  </si>
  <si>
    <t>0031</t>
  </si>
  <si>
    <t>0033</t>
  </si>
  <si>
    <t>0036</t>
  </si>
  <si>
    <t>DOLKA LUZ DARY ARIAS BELTRAN</t>
  </si>
  <si>
    <t>Secretaria tecnica  OCAD - Departamental Arauca del SGR</t>
  </si>
  <si>
    <t>JOSE FACUNDO CASTILLO CISNEROS</t>
  </si>
  <si>
    <t>Presidente OCAD-DPTAL SGR</t>
  </si>
  <si>
    <t>Desarrollo energético y  minero</t>
  </si>
  <si>
    <t>CODIGO BPPID</t>
  </si>
  <si>
    <t xml:space="preserve">Apoyo a la generación de una cultura de emprendimiento a través de la implementación de estrategias del plan departamental de emprendimiento en el departamento de Arauca.       </t>
  </si>
  <si>
    <t>0011</t>
  </si>
  <si>
    <t>Adecuación de predios para vivienda de interés social en los municipios de puerto rondón y Arauca</t>
  </si>
  <si>
    <t xml:space="preserve">Vivienda </t>
  </si>
  <si>
    <t>26</t>
  </si>
  <si>
    <t>2012005810034</t>
  </si>
  <si>
    <t>2012005810033</t>
  </si>
  <si>
    <t>Ampliación y mejoramiento de la infraestructura física deportiva del coliseo cubierto IE José maría Carbonell del corregimiento la esmeralda en el municipio de Arauquita del departamento de Arauca</t>
  </si>
  <si>
    <t>Mejor Desempeño, mejor Resultado</t>
  </si>
  <si>
    <t>2012005810035</t>
  </si>
  <si>
    <t>2012005810036</t>
  </si>
  <si>
    <t>Protección de las comunidades afro colombianas</t>
  </si>
  <si>
    <t>2012005810048</t>
  </si>
  <si>
    <t>057</t>
  </si>
  <si>
    <t>Conservación y protección de los recursos hídricos  que surten de agua los acueductos municipales a través de la implementación  de procesos de restauración ecológica en el municipio de Saravena, departamento de Arauca</t>
  </si>
  <si>
    <t>2012005810053</t>
  </si>
  <si>
    <t>0055</t>
  </si>
  <si>
    <t>SECRETARIA DE GOBIERNO</t>
  </si>
  <si>
    <t>Protección integral de las víctimas</t>
  </si>
  <si>
    <t>39</t>
  </si>
  <si>
    <t>Construcción colectiva de la memoria histórica con enfoque diferencial en el departamento de Arauca</t>
  </si>
  <si>
    <t>2012005810050</t>
  </si>
  <si>
    <t>0051</t>
  </si>
  <si>
    <t>Protección de las comunidades indígenas</t>
  </si>
  <si>
    <t>40</t>
  </si>
  <si>
    <t>41</t>
  </si>
  <si>
    <t>Construcción de planes de vida indígena de los pueblos makaguan, w¨ua e inga del departamento de Arauca</t>
  </si>
  <si>
    <t>Mejoramiento de la infraestructura física y mobiliaria de dos casa indígenas en Saravena y Arauca departamento de Arauca</t>
  </si>
  <si>
    <t>2012005810046</t>
  </si>
  <si>
    <t>2012005810047</t>
  </si>
  <si>
    <t>0047</t>
  </si>
  <si>
    <t>0060</t>
  </si>
  <si>
    <t>Implementación de un programa contra la discriminación racial en el departamento de Arauca</t>
  </si>
  <si>
    <t>2012005810049</t>
  </si>
  <si>
    <t>0059</t>
  </si>
  <si>
    <t>Mejoramiento de la productividad ganadera  mediante la implementación de parcelas demostrativas  de sistemas silvopastoriles amigables con el medio ambiente en el departamento de Arauca</t>
  </si>
  <si>
    <t>0053</t>
  </si>
  <si>
    <t>2012005810052</t>
  </si>
  <si>
    <t>Mejoramiento  y rehabilitación del dique  vía en el municipio de Arauca, departamento de Arauca.</t>
  </si>
  <si>
    <t>Mejoramiento de la vía monumento al coleo - aeropuerto antiguo Santiago Pérez Quiroz en el municipio de Arauca, departamento de Arauca</t>
  </si>
  <si>
    <t>0030</t>
  </si>
  <si>
    <t>0038</t>
  </si>
  <si>
    <t>2012005810039</t>
  </si>
  <si>
    <t>2012005810040</t>
  </si>
  <si>
    <t>Mejoramiento de la red vial urbana mediante la construcción de pavimento  rígido de barrios obrero, seis de enero y riberas del Arauca del municipio de Arauquita</t>
  </si>
  <si>
    <t>Construcción y mantenimiento en pavimento asfaltico de las vías urbanas : c ll 30 entre cll 11 y la cra 16; cll 30 entre cra 9 y diag. 31; cll 17 entre carreras 13 y 9, y cra 9 de la clle 17 a la 19. Municipio de Saravena, departamento de Arauca</t>
  </si>
  <si>
    <t>Construcción en concreto rígido de la calle 2a entre las carreras 26 y 27 y la cra 27 entre calles 2 y 2a del barrio la granja, Arauca, departamento de Arauca</t>
  </si>
  <si>
    <t>2012005810042</t>
  </si>
  <si>
    <t>2012005810043</t>
  </si>
  <si>
    <t>2012005810044</t>
  </si>
  <si>
    <t>0042</t>
  </si>
  <si>
    <t>0045</t>
  </si>
  <si>
    <t>0067</t>
  </si>
  <si>
    <t>Desarrollo Urbano (Equipamientos y espacio público)</t>
  </si>
  <si>
    <t>31</t>
  </si>
  <si>
    <t>2012005810051</t>
  </si>
  <si>
    <t>0040</t>
  </si>
  <si>
    <t>Construcción parque monumento al cacao, municipio de Arauquita, departamento de Arauca</t>
  </si>
  <si>
    <t>Mejoramiento y adecuación de la vía terciaria javillal- san Carlos  en el municipio de Arauquita. I etapa</t>
  </si>
  <si>
    <t>0041</t>
  </si>
  <si>
    <t>2012005810041</t>
  </si>
  <si>
    <t>Construcción carreteable a nivel de terraplén en la vereda las plumas, Arauca, Arauca, Orinoquia</t>
  </si>
  <si>
    <t>2012005810045</t>
  </si>
  <si>
    <t>0071</t>
  </si>
  <si>
    <t>Caracterización de la población víctima del departamento de Arauca</t>
  </si>
  <si>
    <t>2012005810057</t>
  </si>
  <si>
    <t>0046</t>
  </si>
  <si>
    <t>Apoyo integral a los productores de plátano para el mejoramiento de la productividad y competitividad en el departamento de Arauca</t>
  </si>
  <si>
    <t>2012005810058</t>
  </si>
  <si>
    <t>2012005810056</t>
  </si>
  <si>
    <t>0054</t>
  </si>
  <si>
    <t>Mejoramiento de la vía la jamuga-Cuernavaca-san ramón vereda el socorro del municipio de Arauca, departamento de Arauca</t>
  </si>
  <si>
    <t>Mejoramiento de la vía carretero, las bancas, sector la 81 del municipio de Arauquita, departamento de Arauca</t>
  </si>
  <si>
    <t>0063</t>
  </si>
  <si>
    <t>0061</t>
  </si>
  <si>
    <t>ANEXO 1. Proyectos aprobados del SGR-Asignaciones Directas /23  de Noviembre de 2012</t>
  </si>
  <si>
    <t>ANEXO 1. Proyectos aprobados del SGR-Asignaciones Directas /31 de octubre de 2012</t>
  </si>
  <si>
    <t>Construir Desarrollo Económico Local para lograr el crecimiento sostenible y la competitividad</t>
  </si>
  <si>
    <t>ANEXO 1. Proyectos aprobados del SGR-Fondo de Compensacion Regional 2012 / 17 de septiembre Acuerdo 01 del 2012 (01 de Octubre)</t>
  </si>
  <si>
    <t>Secretaria Gobierno y Seguridad Ciudadana</t>
  </si>
  <si>
    <t>Político Institucional</t>
  </si>
  <si>
    <t>Construir condiciones de paz y seguridad para la prosperidad democrática</t>
  </si>
  <si>
    <t>13</t>
  </si>
  <si>
    <t>Paz y seguridad ciudadana</t>
  </si>
  <si>
    <t>56</t>
  </si>
  <si>
    <t>Justicia</t>
  </si>
  <si>
    <t>Construccion del centro de Atencion al menor infractor en el departamento de Arauca</t>
  </si>
  <si>
    <t>Restauracion ecologica participativa como estrategia de conservacion de los recursos hidricos, faunisticosy floristicos en la areas de influencia constado oriental del Parque Nacional Natural del Cocuy</t>
  </si>
  <si>
    <t>Construccion de la primera etapa del sistema de transporte regional de gas natural Gibraltar - Cubara - Saravena</t>
  </si>
  <si>
    <t>Diseño de la segunda etapa del plan de masificacion del gas natural domiciliario en el departamento de Arauca (Tramos Saravena - Fortul - Tame y Saravena - Arauquita - Arauca)</t>
  </si>
  <si>
    <t>Secretaria de Planeacion Departamental</t>
  </si>
  <si>
    <t>2012005810017</t>
  </si>
  <si>
    <t>2012005810020</t>
  </si>
  <si>
    <t>2012005810010</t>
  </si>
  <si>
    <t>2012005810029</t>
  </si>
  <si>
    <t>2012005810030</t>
  </si>
  <si>
    <t>2012005810027</t>
  </si>
  <si>
    <t>CORPORINOQUIA</t>
  </si>
  <si>
    <t>2012005810054</t>
  </si>
  <si>
    <t>2012005810055</t>
  </si>
  <si>
    <t>20120058100011</t>
  </si>
  <si>
    <t>20120058100016</t>
  </si>
  <si>
    <t>20120058100015</t>
  </si>
  <si>
    <t>20120058100021</t>
  </si>
  <si>
    <t>20120058100022</t>
  </si>
  <si>
    <t>20120058100023</t>
  </si>
  <si>
    <t>20120058100024</t>
  </si>
  <si>
    <t>20120058100026</t>
  </si>
  <si>
    <t>20120058100031</t>
  </si>
  <si>
    <t>20120058100028</t>
  </si>
  <si>
    <t>ESTRUCTURA DEL PLAN DE DESARROLLO Y EJECUTOR</t>
  </si>
  <si>
    <t>ANEXO 1. Ajustado.  Proyectos aprobados del SGR-Asignaciones Directas /28 de septiembre de 2012 y Cambios en Ocad 003 del 31 de Octubre de 2012</t>
  </si>
  <si>
    <t>0043</t>
  </si>
  <si>
    <t>0039</t>
  </si>
  <si>
    <t>0015</t>
  </si>
  <si>
    <t>Creación e implementación de las redes de conocimiento de las áreas básicas pedagógicas (redes de prácticas pedagógicas) y fortalecimiento de los procesos evaluativos de los estudiantes en el departamento de Arauca.</t>
  </si>
  <si>
    <t>Implementación de un programa de alfabetización de población adulta afrodescendiente mediante el modelo a crecer, en el departamento de Arauca</t>
  </si>
  <si>
    <t>VIABILIDAD  Y ELEGIBILIDAD</t>
  </si>
  <si>
    <t>2012000070005</t>
  </si>
  <si>
    <t>2012000070006</t>
  </si>
  <si>
    <t>2012000070007</t>
  </si>
  <si>
    <t>2012000070010</t>
  </si>
  <si>
    <t>CODIGO SSEPI</t>
  </si>
  <si>
    <t>ANEXO 1. Proyectos aprobados del SGR-Asignaciones Directas /28 de diciembre de 2012</t>
  </si>
  <si>
    <t>37</t>
  </si>
  <si>
    <t>Equidad de género y atención de la mujer</t>
  </si>
  <si>
    <t>0052</t>
  </si>
  <si>
    <t>2012005810061</t>
  </si>
  <si>
    <t>42</t>
  </si>
  <si>
    <t>Protección a la población en discapacidad</t>
  </si>
  <si>
    <t>0048</t>
  </si>
  <si>
    <t>2012005810060</t>
  </si>
  <si>
    <t>Apoyo a la generación de ingresos a personas con discapacidad en el Dpto de Arauca</t>
  </si>
  <si>
    <t>Secretaria de Educación Departamental</t>
  </si>
  <si>
    <t>Socio cultural</t>
  </si>
  <si>
    <t>0064</t>
  </si>
  <si>
    <t>2012005810062</t>
  </si>
  <si>
    <t xml:space="preserve">Estudios y Diseños para la ampliación y la construcción de los  Centros educativos indígenas (Sede Makaguan, Sede Betoy, Escuela Indígena Pedro Farias, Escuela indígena Caño Mico, Escuela Indígena Santa Teresita, Escuela Indígena Rarayascuba.) del Dpto de Arauca </t>
  </si>
  <si>
    <t>0065</t>
  </si>
  <si>
    <t>2012005810063</t>
  </si>
  <si>
    <t>Dotación de equipos, materiales e insumos para los Centros educativos indígenas del Departamento de Arauca</t>
  </si>
  <si>
    <t>0058</t>
  </si>
  <si>
    <t>Implementacion de un programa de etnoeducacion de la poblacion Afrodescendiente residente en los territorios colectivos en el departamento de Arauca</t>
  </si>
  <si>
    <t>0021</t>
  </si>
  <si>
    <t>2012005810059</t>
  </si>
  <si>
    <t>Implementación  de espacios Biosaludables en Parques y Zonas Verdes  del  Departamento de Arauca</t>
  </si>
  <si>
    <t>Secretaria de Desarrollo Agropecuario y Sostenible</t>
  </si>
  <si>
    <t>Económico Productiva</t>
  </si>
  <si>
    <t>Producir y transformar con resultados</t>
  </si>
  <si>
    <t>0070</t>
  </si>
  <si>
    <t>2012005810065</t>
  </si>
  <si>
    <t>TOTAL POAI</t>
  </si>
  <si>
    <t>SECRETARIA DE HACIENDA</t>
  </si>
  <si>
    <t>Gestión deportiva</t>
  </si>
  <si>
    <t>Recreación y deporte formativo</t>
  </si>
  <si>
    <t>0068</t>
  </si>
  <si>
    <t>2012005810037</t>
  </si>
  <si>
    <t>Implementación y fortalecimiento a escuelas recreativas de los siete municipios del departamento de Arauca</t>
  </si>
  <si>
    <t>18</t>
  </si>
  <si>
    <t>Superavit sistema general de regalias-regalias directas</t>
  </si>
  <si>
    <t>Regalias Directas-SGR</t>
  </si>
  <si>
    <t>Urbano Regional</t>
  </si>
  <si>
    <t>5258</t>
  </si>
  <si>
    <t>5260</t>
  </si>
  <si>
    <t>5263</t>
  </si>
  <si>
    <t>TOTAL GASTOS DE INVERSION</t>
  </si>
  <si>
    <t xml:space="preserve">No. </t>
  </si>
  <si>
    <t>NOMBRE DEL PROYECTO</t>
  </si>
  <si>
    <t>CODIGO BPIN</t>
  </si>
  <si>
    <t>SECTOR</t>
  </si>
  <si>
    <t>VALOR DEL PROYECTO</t>
  </si>
  <si>
    <t>VALOR SOLICITADO AL SGR 2012</t>
  </si>
  <si>
    <t>APROBADOS SGR 2012</t>
  </si>
  <si>
    <t>TIEMPO DE EJECUCION</t>
  </si>
  <si>
    <t>EJECUTOR</t>
  </si>
  <si>
    <t>FASE</t>
  </si>
  <si>
    <t>FAEP 2012</t>
  </si>
  <si>
    <t>SGR 2012</t>
  </si>
  <si>
    <t>SGR 2013</t>
  </si>
  <si>
    <t>SGR 2014</t>
  </si>
  <si>
    <t>SGR 2015</t>
  </si>
  <si>
    <t>COFINANCIACION</t>
  </si>
  <si>
    <t>Construcción de redes de distribución  en la vereda Puna Puna, en el municipio de Tame, departamento de Arauca.</t>
  </si>
  <si>
    <t>ENERGIA</t>
  </si>
  <si>
    <t>5 MESES</t>
  </si>
  <si>
    <t>DEPARTAMENTO DE ARAUCA</t>
  </si>
  <si>
    <t>III</t>
  </si>
  <si>
    <t>Ampliación de la electrificación vereda Guasdualito, municipio de Saravena, departamento de Arauca</t>
  </si>
  <si>
    <t>4 MESES</t>
  </si>
  <si>
    <t>Ampliación de la electrificación en la vereda el Samuco en el municipio de Cravo Norte, departamento de Arauca</t>
  </si>
  <si>
    <t>6 MESES</t>
  </si>
  <si>
    <t>Ampliación de la electrificación en la vereda Zaparay sector bajo, municipio de Tame, departamento de Arauca.</t>
  </si>
  <si>
    <t>3 MESES</t>
  </si>
  <si>
    <t>Ampliación de redes de energía eléctrica en la vereda  salto del lipa en el municipio de Arauca, departamento de Arauca</t>
  </si>
  <si>
    <t xml:space="preserve">Ampliación de  redes eléctricas de media y baja tensión para las veredas Bogotá, maporita, matepiña, y mategallina, en el municipio de Arauca, departamento de Arauca.   </t>
  </si>
  <si>
    <t>Ampliación de la electrificación en la vereda betoyes, municipio de Tame, departamento de Arauca</t>
  </si>
  <si>
    <t>Construcción de redes de baja y media tensión caserío de puerto Jordán municipio de Arauquita  departamento de Arauca</t>
  </si>
  <si>
    <t>Adecuación subestación playitas fase 1 y terminación segundo circuito caño limón Arauca en el municipio de Arauca departamento de Arauca</t>
  </si>
  <si>
    <t>12 MESES</t>
  </si>
  <si>
    <t>PROMOCION AL DESARROLLO</t>
  </si>
  <si>
    <t>10 MESES</t>
  </si>
  <si>
    <t>Mejoramiento de la calidad educativa a través del acceso a nuevas tecnologías y herramientas virtuales a las instituciones educativas y cear del departamento de Arauca.</t>
  </si>
  <si>
    <t>EDUCACION</t>
  </si>
  <si>
    <t>Dotación de las áreas de servicio asistencial y administrativos del hospital san Antonio de Tame, departamento de Arauca</t>
  </si>
  <si>
    <t>SALUD</t>
  </si>
  <si>
    <t>4 meses</t>
  </si>
  <si>
    <t>Mantenimiento de la infraestructura física de los puestos de salud adscritos  a la ese departamental de primer nivel moreno y Clavijo del departamento de Arauca</t>
  </si>
  <si>
    <t>3 meses</t>
  </si>
  <si>
    <t>AMBIENTAL</t>
  </si>
  <si>
    <t>8 MESES</t>
  </si>
  <si>
    <t>DESARROLLO AGROPECUARIO</t>
  </si>
  <si>
    <t>ATENCION A POBLACION VULNERABLE</t>
  </si>
  <si>
    <t>2 MESES</t>
  </si>
  <si>
    <t>Mejoramiento de la situación alimentaria y nutricional mediante la implementación de acciones en nutrición que abarquen los ejes de la san (seguridad alimentaria y nutricional) y aps (atención primaria en salud) para disminuir el riesgo de la morbimortalidad en la población vulnerable del departamento</t>
  </si>
  <si>
    <t>Fortalecimiento de la seguridad vial mediante la señalización y semaforización para mejorar la calidad de vida de los habitantes de los municipios del departamento de Arauca</t>
  </si>
  <si>
    <t>TRANSPORTE</t>
  </si>
  <si>
    <t>CULTURA</t>
  </si>
  <si>
    <t>6 meses</t>
  </si>
  <si>
    <t>9 MESES</t>
  </si>
  <si>
    <t>Mejoramiento de la red vial urbana puerto Rondón, Arauca</t>
  </si>
  <si>
    <t>Construcción de la red secundaria de distribución de acueductos, sistema rio chiquito en el municipio de Saravena, departamento de Arauca</t>
  </si>
  <si>
    <t>AGUA POTABLE</t>
  </si>
  <si>
    <t>Construcción segunda etapa y terminación del coliseo cubierto de la institución educativa José odel lisarazo, municipio de Saravena, departamento de Arauca</t>
  </si>
  <si>
    <t>Mejoramiento de las vías en las veredas el musiu, la ceiba y Marrero del municipio de Puerto Rondón, Arauca</t>
  </si>
  <si>
    <t>Construcción  coliseo cubierto deportivo de la institución educativa José eustasio rivera del municipio de Saravena, departamento de Arauca</t>
  </si>
  <si>
    <t xml:space="preserve">Mantenimiento rutinario de la vía Tame-Puerto Rondón, departamento de Arauca. </t>
  </si>
  <si>
    <t>10 meses</t>
  </si>
  <si>
    <t>011</t>
  </si>
  <si>
    <t>16 MESES</t>
  </si>
  <si>
    <t>014</t>
  </si>
  <si>
    <t>Implementación del sistema de vigilancia y atención de la conducta suicida en el departamento de Arauca.</t>
  </si>
  <si>
    <t>28 MESES</t>
  </si>
  <si>
    <t>UNIDAD ADMINISTRATIVA ESPECIAL DE SALUD</t>
  </si>
  <si>
    <t>015</t>
  </si>
  <si>
    <t xml:space="preserve">8 MESES </t>
  </si>
  <si>
    <t>039</t>
  </si>
  <si>
    <t xml:space="preserve">5 MESES </t>
  </si>
  <si>
    <t>068</t>
  </si>
  <si>
    <t>DEPORTE Y RECREACION</t>
  </si>
  <si>
    <t xml:space="preserve">3 MESES </t>
  </si>
  <si>
    <t>INSTITUTO DEPARTAMENTAL DE DEPORTES DEL PROYECTO Y EL DEPARTAMENTO DE ARAUCA LA INTERVENTORIA</t>
  </si>
  <si>
    <t>043</t>
  </si>
  <si>
    <t>Vivienda</t>
  </si>
  <si>
    <t>030</t>
  </si>
  <si>
    <t xml:space="preserve">12 MESES </t>
  </si>
  <si>
    <t>038</t>
  </si>
  <si>
    <t>041</t>
  </si>
  <si>
    <t>042</t>
  </si>
  <si>
    <t>045</t>
  </si>
  <si>
    <t xml:space="preserve">4 MESES </t>
  </si>
  <si>
    <t>067</t>
  </si>
  <si>
    <t>071</t>
  </si>
  <si>
    <t>047</t>
  </si>
  <si>
    <t>ATENCION A POBLACION VULNERABLE (INDIGENAS)</t>
  </si>
  <si>
    <t xml:space="preserve">6 MESES </t>
  </si>
  <si>
    <t>060</t>
  </si>
  <si>
    <t>EDUCACION-AFRODESCENDIENTES</t>
  </si>
  <si>
    <t xml:space="preserve">9 MESES </t>
  </si>
  <si>
    <t>059</t>
  </si>
  <si>
    <t>ATENCION A POBLACION VULNERABLE (AFROS)</t>
  </si>
  <si>
    <t>051</t>
  </si>
  <si>
    <t>040</t>
  </si>
  <si>
    <t>Equipamiento</t>
  </si>
  <si>
    <t>053</t>
  </si>
  <si>
    <t>Agropecuario</t>
  </si>
  <si>
    <t>055</t>
  </si>
  <si>
    <t>Ambiente</t>
  </si>
  <si>
    <t>36 MESES</t>
  </si>
  <si>
    <t>063</t>
  </si>
  <si>
    <t>061</t>
  </si>
  <si>
    <t>054</t>
  </si>
  <si>
    <t>13 MESES</t>
  </si>
  <si>
    <t>046</t>
  </si>
  <si>
    <t xml:space="preserve">2 MESES </t>
  </si>
  <si>
    <t>062</t>
  </si>
  <si>
    <t>Construcción protección marginal  sector peralonso (espolones) Arauquita, Arauca, Colombia</t>
  </si>
  <si>
    <t>GESTION DEL RIESGO FISICO</t>
  </si>
  <si>
    <t>058</t>
  </si>
  <si>
    <t>069</t>
  </si>
  <si>
    <t>EQUIPAMIENTO Y ESPACIO PUBLICO</t>
  </si>
  <si>
    <t>048</t>
  </si>
  <si>
    <t>Apoyo a  la generación  de ingresos a personas con discapacidaden el Dpto de Arauca</t>
  </si>
  <si>
    <t>052</t>
  </si>
  <si>
    <t>Apoyo a la generación de ingresos e independencia económica de la mujer en el Departamento de Arauca</t>
  </si>
  <si>
    <t>064</t>
  </si>
  <si>
    <t>EDUCACION-INDIGENAS</t>
  </si>
  <si>
    <t>065</t>
  </si>
  <si>
    <t>066</t>
  </si>
  <si>
    <t>Adquisición de bancos de maquinaria para el mejoramiento de la malla vial del Departamento de Arauca</t>
  </si>
  <si>
    <t>Transporte</t>
  </si>
  <si>
    <t>070</t>
  </si>
  <si>
    <t>Mejoramiento de la Productividad Agropecuaria a través de Asistencia Técnica Integral a Pequeños y Medianos productores en el Departamento de Arauca.</t>
  </si>
  <si>
    <t>Implementación y fortalecimiento a escuelas recreativas de los siete municipios del departamento de Arauca (Interventoria).</t>
  </si>
  <si>
    <t>24 Y 50</t>
  </si>
  <si>
    <t>ocad 28 de septiembre</t>
  </si>
  <si>
    <t>ocad 28 de diciembre</t>
  </si>
  <si>
    <t>0069</t>
  </si>
  <si>
    <t>ANEXO 1. Proyectos aprobados del SGR-Asignaciones Directas /15 Y 16 de Abril de 2013.</t>
  </si>
  <si>
    <t>MEJORAMIENTO  DE LA MALLA VIAL URBANA  DE LOS BARRIOS BRISAS DE SATENA, VILLA ADELA, SANTA FE, LA UNION, CRISTO REY, PORVENIR, SUCRE, BOYACA, CIELO, SANTANDER, BALCON DEL LLANO DEL MUNICIPIO DE TAME, DEPARTAMENTO DE ARAUCA</t>
  </si>
  <si>
    <t>CONSTRUCCION DE VIVIENDA NUEVA DISPERSA EN EL AREA RURAL DE LOS MUNICIPIOS DEL DEPARTAMENTO DE ARAUCA</t>
  </si>
  <si>
    <t>CONSTRUCCION DE SOLUCIONES DE VIVIENDA EN LA MODALIDAD DE SITIO PROPIO EN EL AREA URBANA DE LOS MUNICIPIOS DE DEPARTAMENTO DE ARAUCA</t>
  </si>
  <si>
    <t>CONSTRUCCIÓN  DE PAVIMENTO  RÍGIDO  DE LA CARRERA  4 DESDE  LA CALLE  1 HASTA LA CALLE 6, DEL CENTRO POBLADO  DE LA ESMERALDA ARAUQUITA, ARAUCA, ORINOQUIA.</t>
  </si>
  <si>
    <t>FORTALECIMIENTO DE LA ESTRATEGIA DE LA LENGUA EXTRANJERA (INGLES) EN LAS INSTITUCIONES EDUCATIVAS DEL DEPARTAMENTO DE ARAUCA.</t>
  </si>
  <si>
    <t>2013005810004</t>
  </si>
  <si>
    <t>2013005810003</t>
  </si>
  <si>
    <t>2013005810006</t>
  </si>
  <si>
    <t>2013005810011</t>
  </si>
  <si>
    <t>2013005810010</t>
  </si>
  <si>
    <t>2013005810007</t>
  </si>
  <si>
    <t>0072</t>
  </si>
  <si>
    <t>0081</t>
  </si>
  <si>
    <t>0076</t>
  </si>
  <si>
    <t>0078</t>
  </si>
  <si>
    <t>0073</t>
  </si>
  <si>
    <t>0079</t>
  </si>
  <si>
    <t>APOYO A LA GENERACION DE INGRESOS E INDEPENDENCIA ECONOMICA DE LA MUJER EN EL DEPARTAMENTO DE ARAUCA .</t>
  </si>
  <si>
    <t xml:space="preserve">APOYO PARA LA GENERACION DE INGRESOS A PERSONAS CON DISCAPACIDAD EN EL DEPARTAMENTO DE ARAUCA. </t>
  </si>
  <si>
    <t>APOYO PARA LA PRESTACION DEL SERVICIO  DE TRANSPORTE ESCOLAR  EN LAS INSTITUCIONES  Y CENTROS EDUCATIVOS DEL DEPARTAMENTO DE ARAUCA</t>
  </si>
  <si>
    <t>Meta de Producto</t>
  </si>
  <si>
    <t>Cod Meta</t>
  </si>
  <si>
    <t>Mejoramiento de la productividad ganadera mediante implementacion de parcelas demostrativas de sistemas silvopastoriles amigables con el medio ambiente en el Muncipio de Arauca</t>
  </si>
  <si>
    <t>APOYO A LA GENERACION DE INGRESOS E INDEPENDENCIA ECONOMICA DE LA MUJER EN EL DEPARTAMENTO DE ARAUCA.(INTERVENTORIA)</t>
  </si>
  <si>
    <t>Apoyo a la generación de ingresos a personas con discapacidad en el Dpto de Arauca.(INTERVENTORIA)</t>
  </si>
  <si>
    <t>220</t>
  </si>
  <si>
    <t>Implementar cuatro (4) programas integrales de sensibilización en las rutas y líneas de prevención de la ESCNNA, abuso sexual, maltrato, reclutamiento forzado y peores formas de trabajo infantil</t>
  </si>
  <si>
    <t>245</t>
  </si>
  <si>
    <t>Implementar un programa de desarrollo social a través de la música sinfónica que fortalezca la familia</t>
  </si>
  <si>
    <t>384</t>
  </si>
  <si>
    <t>Beneficiar a 1.000 jóvenes con proyectos de cualificación y formación para el trabajo</t>
  </si>
  <si>
    <t>133</t>
  </si>
  <si>
    <t xml:space="preserve">Diseñar, construir y/o adecuar la infraestructura física de 54 Establecimientos Educativos de la zona Urbana y Rural </t>
  </si>
  <si>
    <t>165</t>
  </si>
  <si>
    <t>Adecuar y/o construir 8 escenarios deportivos</t>
  </si>
  <si>
    <t>355</t>
  </si>
  <si>
    <t>Apoyar la disminución de la prevalencia de la brucelosis mediante la certificación de 100 hatos libres de brúcela</t>
  </si>
  <si>
    <t>153</t>
  </si>
  <si>
    <t>Implementar la cátedra de emprendimiento y crear e implementar la de Investigación en las 43 instituciones educativas del departamento.</t>
  </si>
  <si>
    <t>27</t>
  </si>
  <si>
    <t>Mejorar y/o rehabilitar 120 kilómetros de red de carreteras principales y de las contempladas en el Plan Vial Regional</t>
  </si>
  <si>
    <t>32</t>
  </si>
  <si>
    <t>Pavimentar y/o mejorar diez (10) kilómetros de vías urbanas</t>
  </si>
  <si>
    <t>477</t>
  </si>
  <si>
    <t xml:space="preserve">Implementar un (1) programa de educación y de cultura ambiental </t>
  </si>
  <si>
    <t>479</t>
  </si>
  <si>
    <t>Apoyar la implementación de los programas de uso eficiente y ahorro del agua en los siete  (7) municipios</t>
  </si>
  <si>
    <t>484</t>
  </si>
  <si>
    <t>Implementar un  (1) programa de producción más limpia y uso eficiente de la energía</t>
  </si>
  <si>
    <t>251</t>
  </si>
  <si>
    <r>
      <t>Realizar gestión interinstitucional e intersectorial para lograr 25 intervenciones en función del componente de</t>
    </r>
    <r>
      <rPr>
        <b/>
        <sz val="8"/>
        <rFont val="Arial"/>
        <family val="2"/>
      </rPr>
      <t xml:space="preserve"> Verdad, justicia, reparación y garantía de no repetición</t>
    </r>
    <r>
      <rPr>
        <sz val="8"/>
        <rFont val="Arial"/>
        <family val="2"/>
      </rPr>
      <t xml:space="preserve"> (1. Verdad, 2. Justicia, 3. Restitución (tierras y vivienda), 4. Rehabilitación (psicosocial, física, asistencia jurídica), 4. Indemnización, 5. Medidas de satisfacción, 6. Garantías de no repetición) del PIU 2012-2015 
</t>
    </r>
  </si>
  <si>
    <t>344</t>
  </si>
  <si>
    <t>Mantener, pavimentar y/o rehabilitar 1000 kilómetros de vías veredales</t>
  </si>
  <si>
    <t>141</t>
  </si>
  <si>
    <t xml:space="preserve">Formar a 1200 docentes en la estrategia de aplicación de las pruebas SABER </t>
  </si>
  <si>
    <t>Restauracion ecologica participativa como estrategia de conservacion de los recursos hidricos, faunisticos y floristicos en la areas de influencia costado oriental del Parque Nacional Natural del Cocuy</t>
  </si>
  <si>
    <t>MEJORAMIENTO DE LA PRODUCCION AGROPECUARIA A TRAVES DE ASISTENCIA TECNICA INTEGRAL A PEQUEÑOS Y MEDIANOS PRODUCTORES EN EL DEPARTAMENTO DE ARAUCA</t>
  </si>
  <si>
    <t>IMPLEMENTACION DE ACCIONES DE PROTECCION Y CONSERVACION DE LOS RECURSOS HIDRICOS QUE SURTEN DE AGUA EL ACUEDUCTO DEL MUNICIPIO DE TAME DEPARTAMENTO DE ARAUCA</t>
  </si>
  <si>
    <t>2013005810012</t>
  </si>
  <si>
    <t>CONSTRUCCION DE VIAS URBANAS EN CONCRETO RIGIDO EN EL MUNICIPIO DE CRAVO NORTE, DEPARTAMENTO DE ARAUCA</t>
  </si>
  <si>
    <t xml:space="preserve">CONSTRUCCIÓN DE LA PROTECCCION Y REALCE DEL DIQUE ARAUCA SECTORES CRITICOS FINCA SAN PABLO K2+000 AL K2+200 VEREDA MONSERRATE TOMANDO COMO K0+000 PUENTE INTERNACIONAL, EN EL MUNICIPIO DE ARAUCA. </t>
  </si>
  <si>
    <t>2013005810019</t>
  </si>
  <si>
    <t>2013005810016</t>
  </si>
  <si>
    <t>DOTACION DE MOBILIARIOS ESCOLAR PARA LAS INSTITUCIONES EDUCATIVAS DEL DEPARTAMENTO DE ARAUCA</t>
  </si>
  <si>
    <t>2013005810017</t>
  </si>
  <si>
    <t>2013005810021</t>
  </si>
  <si>
    <t>CONSTRUCCION SEGUNDA ETAPA DEL COMPLEJO FERIAL DEL MUNICIPIO DE ARAUCA, DEPARTAMENTO DE ARAUCA.</t>
  </si>
  <si>
    <t>Cod. De La Meta PDD</t>
  </si>
  <si>
    <t>135</t>
  </si>
  <si>
    <t>Dotar 60 Establecimientos Educativos de la zona Urbana y Rural con los insumos necesarios para desarrollar el proceso Educativo</t>
  </si>
  <si>
    <t>044</t>
  </si>
  <si>
    <t>475</t>
  </si>
  <si>
    <t>Recuperar y conservar 2000 has del sistema de áreas protegidas(PNN Cocuy)</t>
  </si>
  <si>
    <t>021</t>
  </si>
  <si>
    <t>60</t>
  </si>
  <si>
    <t>Gestión del riesgo de desastres</t>
  </si>
  <si>
    <t>056</t>
  </si>
  <si>
    <t>491</t>
  </si>
  <si>
    <t>Diseñar y construir  obras para la prevención y mitigación del riesgo urbano y rural, de conformidad con el plan de gestión del riesgo</t>
  </si>
  <si>
    <t>358</t>
  </si>
  <si>
    <t>049</t>
  </si>
  <si>
    <t>Imputación Presupuestal</t>
  </si>
  <si>
    <t>Promover la integración regional, nacional e internacional para potencia la visión geoestratégica del Departamento de Arauca</t>
  </si>
  <si>
    <t>Infraestructura para el Desarrollo</t>
  </si>
  <si>
    <t>Infraestructura de Transporte</t>
  </si>
  <si>
    <t>Construir desarrollo económico local para lograr el crecimiento sostenible y la competitividad</t>
  </si>
  <si>
    <t>Transformación competitiva del Sistema socio económico productivo</t>
  </si>
  <si>
    <t>Socio Cultural</t>
  </si>
  <si>
    <t>Acceso y permanecia para la educación</t>
  </si>
  <si>
    <t>Gestión ambiental</t>
  </si>
  <si>
    <t>Secretaria de Gobierno</t>
  </si>
  <si>
    <t>FONDO DE GESTION DEL RIESGO</t>
  </si>
  <si>
    <t>Meta de PDD</t>
  </si>
  <si>
    <t>Implementar una estrategia de comercialización de los productos araucanos que permita posicionarlos en el mercado nacional e internacional</t>
  </si>
  <si>
    <t>ANEXO 1. Proyectos aprobados del SGR-Asignaciones Directas / OCAD 19 de Julio.</t>
  </si>
  <si>
    <t>050</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</si>
</sst>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quot;$&quot;\ * #,##0.00_);_(&quot;$&quot;\ * \(#,##0.00\);_(&quot;$&quot;\ * &quot;-&quot;??_);_(@_)"/>
    <numFmt numFmtId="43" formatCode="_(* #,##0.00_);_(* \(#,##0.00\);_(* &quot;-&quot;??_);_(@_)"/>
    <numFmt numFmtId="164" formatCode="_-&quot;$&quot;\ * #,##0_-;\-&quot;$&quot;\ * #,##0_-;_-&quot;$&quot;\ * &quot;-&quot;_-;_-@_-"/>
    <numFmt numFmtId="165" formatCode="_([$$-240A]\ * #,##0.00_);_([$$-240A]\ * \(#,##0.00\);_([$$-240A]\ * &quot;-&quot;??_);_(@_)"/>
    <numFmt numFmtId="166" formatCode="_-* #,##0.00\ _p_t_a_-;\-* #,##0.00\ _p_t_a_-;_-* &quot;-&quot;??\ _p_t_a_-;_-@_-"/>
    <numFmt numFmtId="167" formatCode="0.000"/>
    <numFmt numFmtId="168" formatCode="_(* #,##0.00_);_(* \(#,##0.00\);_(* \-??_);_(@_)"/>
    <numFmt numFmtId="169" formatCode="_ &quot;$&quot;\ * #,##0.00_ ;_ &quot;$&quot;\ * \-#,##0.00_ ;_ &quot;$&quot;\ * &quot;-&quot;??_ ;_ @_ "/>
    <numFmt numFmtId="170" formatCode="_-[$$-409]* #,##0.00_ ;_-[$$-409]* \-#,##0.00\ ;_-[$$-409]* &quot;-&quot;??_ ;_-@_ "/>
    <numFmt numFmtId="171" formatCode="_-[$$-409]* #,##0.0000_ ;_-[$$-409]* \-#,##0.0000\ ;_-[$$-409]* &quot;-&quot;??_ ;_-@_ "/>
    <numFmt numFmtId="172" formatCode="_ * #,##0.00_ ;_ * \-#,##0.00_ ;_ * &quot;-&quot;??_ ;_ @_ "/>
    <numFmt numFmtId="173" formatCode="#,##0\ &quot;€&quot;;[Red]\-#,##0\ &quot;€&quot;"/>
    <numFmt numFmtId="174" formatCode="_-* #,##0\ &quot;€&quot;_-;\-* #,##0\ &quot;€&quot;_-;_-* &quot;-&quot;\ &quot;€&quot;_-;_-@_-"/>
    <numFmt numFmtId="175" formatCode="_-* #,##0.00\ &quot;€&quot;_-;\-* #,##0.00\ &quot;€&quot;_-;_-* &quot;-&quot;??\ &quot;€&quot;_-;_-@_-"/>
    <numFmt numFmtId="176" formatCode="_ [$€]\ * #,##0.00_ ;_ [$€]\ * \-#,##0.00_ ;_ [$€]\ * &quot;-&quot;??_ ;_ @_ "/>
    <numFmt numFmtId="177" formatCode="#,##0."/>
    <numFmt numFmtId="178" formatCode="#."/>
    <numFmt numFmtId="179" formatCode="#,##0.00\ &quot;€&quot;"/>
    <numFmt numFmtId="180" formatCode="0_);\(0\)"/>
  </numFmts>
  <fonts count="86" x14ac:knownFonts="1">
    <font>
      <sz val="11"/>
      <color theme="1"/>
      <name val="Calibri"/>
      <family val="2"/>
      <scheme val="minor"/>
    </font>
    <font>
      <sz val="11"/>
      <color indexed="8"/>
      <name val="Calibri"/>
      <family val="2"/>
    </font>
    <font>
      <sz val="10"/>
      <name val="Arial"/>
      <family val="2"/>
    </font>
    <font>
      <sz val="9"/>
      <color indexed="8"/>
      <name val="Arial"/>
      <family val="2"/>
    </font>
    <font>
      <b/>
      <sz val="9"/>
      <color indexed="8"/>
      <name val="Arial"/>
      <family val="2"/>
    </font>
    <font>
      <sz val="11"/>
      <color theme="1"/>
      <name val="Calibri"/>
      <family val="2"/>
      <scheme val="minor"/>
    </font>
    <font>
      <u/>
      <sz val="11"/>
      <color theme="10"/>
      <name val="Calibri"/>
      <family val="2"/>
      <scheme val="minor"/>
    </font>
    <font>
      <u/>
      <sz val="11"/>
      <color theme="11"/>
      <name val="Calibri"/>
      <family val="2"/>
      <scheme val="minor"/>
    </font>
    <font>
      <b/>
      <sz val="9"/>
      <name val="Arial"/>
      <family val="2"/>
    </font>
    <font>
      <b/>
      <sz val="9"/>
      <color theme="1"/>
      <name val="Arial"/>
      <family val="2"/>
    </font>
    <font>
      <sz val="9"/>
      <name val="Arial"/>
      <family val="2"/>
    </font>
    <font>
      <sz val="9"/>
      <color theme="1"/>
      <name val="Arial"/>
      <family val="2"/>
    </font>
    <font>
      <sz val="9"/>
      <color rgb="FF7030A0"/>
      <name val="Arial"/>
      <family val="2"/>
    </font>
    <font>
      <b/>
      <sz val="9"/>
      <name val="Arial"/>
      <family val="2"/>
    </font>
    <font>
      <sz val="9"/>
      <name val="Arial"/>
      <family val="2"/>
    </font>
    <font>
      <b/>
      <sz val="9"/>
      <color rgb="FFFF0000"/>
      <name val="Arial"/>
      <family val="2"/>
    </font>
    <font>
      <b/>
      <sz val="11"/>
      <color indexed="8"/>
      <name val="Arial"/>
      <family val="2"/>
    </font>
    <font>
      <sz val="8"/>
      <color theme="1"/>
      <name val="Arial"/>
      <family val="2"/>
    </font>
    <font>
      <b/>
      <sz val="9"/>
      <color rgb="FF0070C0"/>
      <name val="Arial"/>
      <family val="2"/>
    </font>
    <font>
      <b/>
      <sz val="9"/>
      <color theme="3" tint="0.39997558519241921"/>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2"/>
      <color indexed="9"/>
      <name val="Helv"/>
    </font>
    <font>
      <sz val="1"/>
      <color indexed="8"/>
      <name val="Courier"/>
      <family val="3"/>
    </font>
    <font>
      <b/>
      <sz val="1"/>
      <color indexed="8"/>
      <name val="Courier"/>
      <family val="3"/>
    </font>
    <font>
      <b/>
      <i/>
      <sz val="1"/>
      <color indexed="8"/>
      <name val="Courier"/>
      <family val="3"/>
    </font>
    <font>
      <sz val="12"/>
      <name val="Courier"/>
      <family val="3"/>
    </font>
    <font>
      <sz val="1"/>
      <color indexed="16"/>
      <name val="Courier"/>
      <family val="3"/>
    </font>
    <font>
      <b/>
      <sz val="1"/>
      <color indexed="16"/>
      <name val="Courier"/>
      <family val="3"/>
    </font>
    <font>
      <sz val="11"/>
      <color indexed="8"/>
      <name val="Arial Rounded MT Bold"/>
      <family val="2"/>
    </font>
    <font>
      <sz val="10"/>
      <color indexed="8"/>
      <name val="Arial Rounded MT Bold"/>
      <family val="2"/>
    </font>
    <font>
      <b/>
      <sz val="10"/>
      <color indexed="8"/>
      <name val="Arial Rounded MT Bold"/>
      <family val="2"/>
    </font>
    <font>
      <b/>
      <sz val="11"/>
      <color indexed="8"/>
      <name val="Arial Rounded MT Bold"/>
      <family val="2"/>
    </font>
    <font>
      <b/>
      <sz val="11"/>
      <name val="Arial"/>
      <family val="2"/>
    </font>
    <font>
      <b/>
      <sz val="10"/>
      <name val="Arial Rounded MT Bold"/>
      <family val="2"/>
    </font>
    <font>
      <sz val="10"/>
      <color theme="1"/>
      <name val="Arial"/>
      <family val="2"/>
    </font>
    <font>
      <b/>
      <sz val="10"/>
      <color theme="1"/>
      <name val="Arial"/>
      <family val="2"/>
    </font>
    <font>
      <sz val="10"/>
      <color rgb="FF000000"/>
      <name val="Arial"/>
      <family val="2"/>
    </font>
    <font>
      <sz val="6"/>
      <name val="Arial"/>
      <family val="2"/>
    </font>
    <font>
      <b/>
      <sz val="10"/>
      <name val="Arial"/>
      <family val="2"/>
    </font>
    <font>
      <sz val="11"/>
      <name val="Arial"/>
      <family val="2"/>
    </font>
    <font>
      <b/>
      <sz val="10"/>
      <color rgb="FFFF0000"/>
      <name val="Arial Rounded MT Bold"/>
      <family val="2"/>
    </font>
    <font>
      <b/>
      <sz val="10"/>
      <color rgb="FFFF0000"/>
      <name val="Arial"/>
      <family val="2"/>
    </font>
    <font>
      <b/>
      <sz val="11"/>
      <color indexed="8"/>
      <name val="Arial Narrow"/>
      <family val="2"/>
    </font>
    <font>
      <b/>
      <sz val="10"/>
      <color rgb="FFFF0000"/>
      <name val="Arial Narrow"/>
      <family val="2"/>
    </font>
    <font>
      <sz val="10"/>
      <color indexed="8"/>
      <name val="Arial Narrow"/>
      <family val="2"/>
    </font>
    <font>
      <b/>
      <sz val="10"/>
      <color indexed="8"/>
      <name val="Arial Narrow"/>
      <family val="2"/>
    </font>
    <font>
      <sz val="10"/>
      <name val="Arial Narrow"/>
      <family val="2"/>
    </font>
    <font>
      <sz val="10"/>
      <color theme="1"/>
      <name val="Arial Narrow"/>
      <family val="2"/>
    </font>
    <font>
      <b/>
      <sz val="10"/>
      <color theme="1"/>
      <name val="Arial Narrow"/>
      <family val="2"/>
    </font>
    <font>
      <b/>
      <sz val="10"/>
      <name val="Arial Narrow"/>
      <family val="2"/>
    </font>
    <font>
      <sz val="10"/>
      <color rgb="FF7030A0"/>
      <name val="Arial Narrow"/>
      <family val="2"/>
    </font>
    <font>
      <b/>
      <sz val="10"/>
      <color theme="3" tint="0.39997558519241921"/>
      <name val="Arial Narrow"/>
      <family val="2"/>
    </font>
    <font>
      <b/>
      <sz val="10"/>
      <color rgb="FF0070C0"/>
      <name val="Arial Narrow"/>
      <family val="2"/>
    </font>
    <font>
      <sz val="8"/>
      <name val="Arial"/>
      <family val="2"/>
    </font>
    <font>
      <b/>
      <sz val="8"/>
      <name val="Arial"/>
      <family val="2"/>
    </font>
    <font>
      <b/>
      <sz val="8"/>
      <color indexed="8"/>
      <name val="Arial"/>
      <family val="2"/>
    </font>
    <font>
      <sz val="10"/>
      <name val="Arial Rounded MT Bold"/>
      <family val="2"/>
    </font>
    <font>
      <b/>
      <sz val="10"/>
      <color indexed="8"/>
      <name val="ARIAL"/>
      <family val="2"/>
    </font>
    <font>
      <b/>
      <sz val="12"/>
      <name val="Arial Rounded MT Bold"/>
      <family val="2"/>
    </font>
    <font>
      <sz val="9"/>
      <color indexed="8"/>
      <name val="Arial Rounded MT Bold"/>
      <family val="2"/>
    </font>
    <font>
      <b/>
      <sz val="9"/>
      <color indexed="8"/>
      <name val="Arial Rounded MT Bold"/>
      <family val="2"/>
    </font>
    <font>
      <b/>
      <sz val="9"/>
      <color theme="1"/>
      <name val="Arial Rounded MT Bold"/>
      <family val="2"/>
    </font>
    <font>
      <b/>
      <sz val="9"/>
      <name val="Arial Rounded MT Bold"/>
      <family val="2"/>
    </font>
    <font>
      <b/>
      <sz val="10"/>
      <color theme="1"/>
      <name val="Arial Rounded MT Bold"/>
      <family val="2"/>
    </font>
    <font>
      <sz val="10"/>
      <color theme="1"/>
      <name val="Arial Rounded MT Bold"/>
      <family val="2"/>
    </font>
    <font>
      <b/>
      <sz val="11"/>
      <name val="Arial Rounded MT Bold"/>
      <family val="2"/>
    </font>
    <font>
      <b/>
      <sz val="11"/>
      <color theme="1"/>
      <name val="Calibri"/>
      <family val="2"/>
      <scheme val="minor"/>
    </font>
    <font>
      <b/>
      <sz val="11"/>
      <name val="Arial Narrow"/>
      <family val="2"/>
    </font>
    <font>
      <b/>
      <sz val="11"/>
      <color rgb="FFFF0000"/>
      <name val="Calibri"/>
      <family val="2"/>
      <scheme val="minor"/>
    </font>
  </fonts>
  <fills count="51">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indexed="43"/>
        <bgColor indexed="64"/>
      </patternFill>
    </fill>
    <fill>
      <patternFill patternType="solid">
        <fgColor indexed="46"/>
        <bgColor indexed="6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theme="0"/>
        <bgColor indexed="64"/>
      </patternFill>
    </fill>
    <fill>
      <patternFill patternType="solid">
        <fgColor rgb="FFFFC000"/>
        <bgColor theme="4" tint="0.79998168889431442"/>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9" tint="0.39997558519241921"/>
        <bgColor indexed="9"/>
      </patternFill>
    </fill>
    <fill>
      <patternFill patternType="solid">
        <fgColor theme="9" tint="0.39997558519241921"/>
        <bgColor indexed="64"/>
      </patternFill>
    </fill>
    <fill>
      <patternFill patternType="solid">
        <fgColor theme="9" tint="0.59999389629810485"/>
        <bgColor indexed="9"/>
      </patternFill>
    </fill>
    <fill>
      <patternFill patternType="solid">
        <fgColor theme="9" tint="0.59999389629810485"/>
        <bgColor indexed="64"/>
      </patternFill>
    </fill>
    <fill>
      <patternFill patternType="solid">
        <fgColor indexed="9"/>
        <bgColor indexed="9"/>
      </patternFill>
    </fill>
    <fill>
      <patternFill patternType="solid">
        <fgColor theme="3" tint="0.39997558519241921"/>
        <bgColor indexed="64"/>
      </patternFill>
    </fill>
    <fill>
      <patternFill patternType="solid">
        <fgColor theme="0" tint="-0.34998626667073579"/>
        <bgColor indexed="64"/>
      </patternFill>
    </fill>
    <fill>
      <patternFill patternType="solid">
        <fgColor rgb="FF92D05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7030A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70C0"/>
        <bgColor indexed="64"/>
      </patternFill>
    </fill>
    <fill>
      <patternFill patternType="solid">
        <fgColor rgb="FF0070C0"/>
        <bgColor indexed="9"/>
      </patternFill>
    </fill>
    <fill>
      <patternFill patternType="solid">
        <fgColor theme="3" tint="0.59999389629810485"/>
        <bgColor indexed="64"/>
      </patternFill>
    </fill>
    <fill>
      <patternFill patternType="solid">
        <fgColor theme="3" tint="0.59999389629810485"/>
        <bgColor theme="4" tint="0.79998168889431442"/>
      </patternFill>
    </fill>
  </fills>
  <borders count="54">
    <border>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medium">
        <color indexed="64"/>
      </top>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2211">
    <xf numFmtId="0" fontId="0" fillId="0" borderId="0"/>
    <xf numFmtId="0" fontId="2" fillId="0" borderId="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1" fillId="0" borderId="0" applyFill="0" applyBorder="0" applyAlignment="0" applyProtection="0"/>
    <xf numFmtId="43" fontId="1" fillId="0" borderId="0" applyFont="0" applyFill="0" applyBorder="0" applyAlignment="0" applyProtection="0"/>
    <xf numFmtId="169" fontId="2" fillId="0" borderId="0" applyFont="0" applyFill="0" applyBorder="0" applyAlignment="0" applyProtection="0"/>
    <xf numFmtId="44" fontId="1"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164" fontId="5" fillId="0" borderId="0" applyFont="0" applyFill="0" applyBorder="0" applyAlignment="0" applyProtection="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5"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0" fillId="0" borderId="0">
      <alignment vertical="top"/>
    </xf>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2" fillId="13" borderId="0" applyNumberFormat="0" applyBorder="0" applyAlignment="0" applyProtection="0"/>
    <xf numFmtId="0" fontId="23" fillId="25" borderId="6" applyNumberFormat="0" applyAlignment="0" applyProtection="0"/>
    <xf numFmtId="0" fontId="24" fillId="26" borderId="7" applyNumberFormat="0" applyAlignment="0" applyProtection="0"/>
    <xf numFmtId="0" fontId="25" fillId="0" borderId="8" applyNumberFormat="0" applyFill="0" applyAlignment="0" applyProtection="0"/>
    <xf numFmtId="178" fontId="43" fillId="0" borderId="0">
      <protection locked="0"/>
    </xf>
    <xf numFmtId="178" fontId="43" fillId="0" borderId="0">
      <protection locked="0"/>
    </xf>
    <xf numFmtId="178" fontId="43" fillId="0" borderId="0">
      <protection locked="0"/>
    </xf>
    <xf numFmtId="0" fontId="38" fillId="0" borderId="0">
      <protection locked="0"/>
    </xf>
    <xf numFmtId="0" fontId="26" fillId="0" borderId="0" applyNumberFormat="0" applyFill="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30" borderId="0" applyNumberFormat="0" applyBorder="0" applyAlignment="0" applyProtection="0"/>
    <xf numFmtId="0" fontId="27" fillId="16" borderId="6" applyNumberFormat="0" applyAlignment="0" applyProtection="0"/>
    <xf numFmtId="0" fontId="37" fillId="0" borderId="0">
      <alignment vertical="top"/>
    </xf>
    <xf numFmtId="176" fontId="2" fillId="0" borderId="0" applyFont="0" applyFill="0" applyBorder="0" applyAlignment="0" applyProtection="0"/>
    <xf numFmtId="177" fontId="39" fillId="0" borderId="0">
      <protection locked="0"/>
    </xf>
    <xf numFmtId="177" fontId="39" fillId="0" borderId="0">
      <protection locked="0"/>
    </xf>
    <xf numFmtId="177" fontId="39" fillId="0" borderId="0">
      <protection locked="0"/>
    </xf>
    <xf numFmtId="177" fontId="40" fillId="0" borderId="0">
      <protection locked="0"/>
    </xf>
    <xf numFmtId="177" fontId="41" fillId="0" borderId="0">
      <protection locked="0"/>
    </xf>
    <xf numFmtId="177" fontId="40" fillId="0" borderId="0">
      <protection locked="0"/>
    </xf>
    <xf numFmtId="177" fontId="41" fillId="0" borderId="0">
      <protection locked="0"/>
    </xf>
    <xf numFmtId="178" fontId="43" fillId="0" borderId="0">
      <protection locked="0"/>
    </xf>
    <xf numFmtId="178" fontId="44" fillId="0" borderId="0">
      <protection locked="0"/>
    </xf>
    <xf numFmtId="178" fontId="44" fillId="0" borderId="0">
      <protection locked="0"/>
    </xf>
    <xf numFmtId="0" fontId="28" fillId="12" borderId="0" applyNumberFormat="0" applyBorder="0" applyAlignment="0" applyProtection="0"/>
    <xf numFmtId="172" fontId="2" fillId="0" borderId="0" applyFont="0" applyFill="0" applyBorder="0" applyAlignment="0" applyProtection="0"/>
    <xf numFmtId="43" fontId="2" fillId="0" borderId="0" applyFont="0" applyFill="0" applyBorder="0" applyAlignment="0" applyProtection="0"/>
    <xf numFmtId="0" fontId="37" fillId="0" borderId="0">
      <alignment vertical="top"/>
    </xf>
    <xf numFmtId="173" fontId="2" fillId="0" borderId="0" applyFont="0" applyFill="0" applyBorder="0" applyAlignment="0" applyProtection="0"/>
    <xf numFmtId="43" fontId="2" fillId="0" borderId="0" applyFont="0" applyFill="0" applyBorder="0" applyAlignment="0" applyProtection="0"/>
    <xf numFmtId="172" fontId="2" fillId="0" borderId="0" applyFont="0" applyFill="0" applyBorder="0" applyAlignment="0" applyProtection="0"/>
    <xf numFmtId="175" fontId="2" fillId="0" borderId="0" applyFont="0" applyFill="0" applyBorder="0" applyAlignment="0" applyProtection="0"/>
    <xf numFmtId="0" fontId="2" fillId="0" borderId="0" applyFont="0" applyFill="0" applyBorder="0" applyAlignment="0" applyProtection="0"/>
    <xf numFmtId="174" fontId="2" fillId="0" borderId="0" applyFont="0" applyFill="0" applyBorder="0" applyAlignment="0" applyProtection="0"/>
    <xf numFmtId="0" fontId="29" fillId="31" borderId="0" applyNumberFormat="0" applyBorder="0" applyAlignment="0" applyProtection="0"/>
    <xf numFmtId="0" fontId="5" fillId="0" borderId="0"/>
    <xf numFmtId="0" fontId="37" fillId="0" borderId="0">
      <alignment vertical="top"/>
    </xf>
    <xf numFmtId="177" fontId="42" fillId="0" borderId="0"/>
    <xf numFmtId="0" fontId="42" fillId="0" borderId="0"/>
    <xf numFmtId="0" fontId="2" fillId="0" borderId="0"/>
    <xf numFmtId="0" fontId="2" fillId="32" borderId="9" applyNumberFormat="0" applyFont="0" applyAlignment="0" applyProtection="0"/>
    <xf numFmtId="178" fontId="43" fillId="0" borderId="0">
      <protection locked="0"/>
    </xf>
    <xf numFmtId="9" fontId="2" fillId="0" borderId="0" applyFont="0" applyFill="0" applyBorder="0" applyAlignment="0" applyProtection="0"/>
    <xf numFmtId="0" fontId="30" fillId="25" borderId="10"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1" applyNumberFormat="0" applyFill="0" applyAlignment="0" applyProtection="0"/>
    <xf numFmtId="0" fontId="35" fillId="0" borderId="12" applyNumberFormat="0" applyFill="0" applyAlignment="0" applyProtection="0"/>
    <xf numFmtId="0" fontId="26" fillId="0" borderId="13" applyNumberFormat="0" applyFill="0" applyAlignment="0" applyProtection="0"/>
    <xf numFmtId="0" fontId="36" fillId="0" borderId="14" applyNumberFormat="0" applyFill="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1" fillId="0" borderId="0" applyFill="0" applyBorder="0" applyAlignment="0" applyProtection="0"/>
    <xf numFmtId="43" fontId="1"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697">
    <xf numFmtId="0" fontId="0" fillId="0" borderId="0" xfId="0"/>
    <xf numFmtId="0" fontId="3" fillId="0" borderId="0" xfId="0" applyFont="1" applyAlignment="1">
      <alignment vertical="center"/>
    </xf>
    <xf numFmtId="49" fontId="9" fillId="6" borderId="3" xfId="0" applyNumberFormat="1" applyFont="1" applyFill="1" applyBorder="1" applyAlignment="1">
      <alignment vertical="center" wrapText="1"/>
    </xf>
    <xf numFmtId="0" fontId="3" fillId="3" borderId="0" xfId="0" applyFont="1" applyFill="1" applyAlignment="1">
      <alignment vertical="center"/>
    </xf>
    <xf numFmtId="49" fontId="10" fillId="0" borderId="3" xfId="0" applyNumberFormat="1" applyFont="1" applyFill="1" applyBorder="1" applyAlignment="1">
      <alignment horizontal="center" vertical="center" wrapText="1"/>
    </xf>
    <xf numFmtId="0" fontId="3" fillId="2" borderId="0" xfId="0" applyFont="1" applyFill="1" applyAlignment="1">
      <alignment vertical="center"/>
    </xf>
    <xf numFmtId="0" fontId="8" fillId="2" borderId="2" xfId="1" applyFont="1" applyFill="1" applyBorder="1" applyAlignment="1">
      <alignment vertical="center" wrapText="1"/>
    </xf>
    <xf numFmtId="0" fontId="8" fillId="4" borderId="3" xfId="1" applyFont="1" applyFill="1" applyBorder="1" applyAlignment="1">
      <alignment vertical="center" wrapText="1"/>
    </xf>
    <xf numFmtId="49" fontId="11" fillId="0" borderId="3" xfId="0" applyNumberFormat="1" applyFont="1" applyFill="1" applyBorder="1" applyAlignment="1">
      <alignment vertical="center" wrapText="1"/>
    </xf>
    <xf numFmtId="0" fontId="8" fillId="4" borderId="2" xfId="1" applyFont="1" applyFill="1" applyBorder="1" applyAlignment="1">
      <alignment vertical="center" wrapText="1"/>
    </xf>
    <xf numFmtId="0" fontId="8" fillId="5" borderId="2" xfId="1" applyFont="1" applyFill="1" applyBorder="1" applyAlignment="1">
      <alignment vertical="center" wrapText="1"/>
    </xf>
    <xf numFmtId="165" fontId="8" fillId="2" borderId="3" xfId="2" applyNumberFormat="1" applyFont="1" applyFill="1" applyBorder="1" applyAlignment="1">
      <alignment horizontal="right" vertical="center"/>
    </xf>
    <xf numFmtId="0" fontId="3" fillId="0" borderId="0" xfId="0" applyFont="1" applyFill="1" applyAlignment="1">
      <alignment vertical="center"/>
    </xf>
    <xf numFmtId="0" fontId="8" fillId="2" borderId="0" xfId="0" applyFont="1" applyFill="1" applyAlignment="1">
      <alignment vertical="center" wrapText="1"/>
    </xf>
    <xf numFmtId="0" fontId="8" fillId="2" borderId="0" xfId="0" applyFont="1" applyFill="1" applyAlignment="1">
      <alignment vertical="center"/>
    </xf>
    <xf numFmtId="0" fontId="12" fillId="0" borderId="1" xfId="1" applyFont="1" applyFill="1" applyBorder="1" applyAlignment="1">
      <alignment vertical="center" wrapText="1"/>
    </xf>
    <xf numFmtId="0" fontId="12" fillId="0" borderId="2" xfId="1" applyFont="1" applyFill="1" applyBorder="1" applyAlignment="1">
      <alignment vertical="center" wrapText="1"/>
    </xf>
    <xf numFmtId="0" fontId="12" fillId="0" borderId="1" xfId="1" applyFont="1" applyBorder="1" applyAlignment="1">
      <alignment vertical="center" wrapText="1"/>
    </xf>
    <xf numFmtId="0" fontId="12" fillId="0" borderId="4"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8" fillId="5" borderId="2" xfId="0" applyFont="1" applyFill="1" applyBorder="1" applyAlignment="1">
      <alignment vertical="center" wrapText="1"/>
    </xf>
    <xf numFmtId="0" fontId="12" fillId="0" borderId="2" xfId="0" applyFont="1" applyFill="1" applyBorder="1" applyAlignment="1">
      <alignment vertical="center" wrapText="1"/>
    </xf>
    <xf numFmtId="166" fontId="8" fillId="2" borderId="4" xfId="3" applyFont="1" applyFill="1" applyBorder="1" applyAlignment="1">
      <alignment vertical="center" wrapText="1"/>
    </xf>
    <xf numFmtId="0" fontId="8" fillId="5" borderId="3" xfId="1" applyFont="1" applyFill="1" applyBorder="1" applyAlignment="1">
      <alignment vertical="center" wrapText="1"/>
    </xf>
    <xf numFmtId="0" fontId="13" fillId="4" borderId="3" xfId="1" applyFont="1" applyFill="1" applyBorder="1" applyAlignment="1">
      <alignment vertical="center" wrapText="1"/>
    </xf>
    <xf numFmtId="0" fontId="13" fillId="4" borderId="2" xfId="1" applyFont="1" applyFill="1" applyBorder="1" applyAlignment="1">
      <alignment vertical="center" wrapText="1"/>
    </xf>
    <xf numFmtId="49" fontId="14" fillId="0" borderId="3" xfId="0" quotePrefix="1" applyNumberFormat="1" applyFont="1" applyFill="1" applyBorder="1" applyAlignment="1">
      <alignment horizontal="center" vertical="center" wrapText="1"/>
    </xf>
    <xf numFmtId="0" fontId="13" fillId="7" borderId="4" xfId="0" applyFont="1" applyFill="1" applyBorder="1" applyAlignment="1">
      <alignment horizontal="justify" vertical="center" wrapText="1"/>
    </xf>
    <xf numFmtId="49" fontId="3" fillId="0" borderId="0" xfId="0" applyNumberFormat="1" applyFont="1" applyAlignment="1">
      <alignment vertical="center"/>
    </xf>
    <xf numFmtId="49" fontId="3" fillId="0" borderId="3" xfId="0" applyNumberFormat="1" applyFont="1" applyBorder="1" applyAlignment="1">
      <alignment vertical="center"/>
    </xf>
    <xf numFmtId="49" fontId="4" fillId="2" borderId="3" xfId="0" quotePrefix="1" applyNumberFormat="1" applyFont="1" applyFill="1" applyBorder="1" applyAlignment="1">
      <alignment vertical="center"/>
    </xf>
    <xf numFmtId="49" fontId="3" fillId="2" borderId="3" xfId="0" applyNumberFormat="1" applyFont="1" applyFill="1" applyBorder="1" applyAlignment="1">
      <alignment vertical="center"/>
    </xf>
    <xf numFmtId="49" fontId="3" fillId="0" borderId="3" xfId="0" applyNumberFormat="1" applyFont="1" applyFill="1" applyBorder="1" applyAlignment="1">
      <alignment vertical="center"/>
    </xf>
    <xf numFmtId="49" fontId="4" fillId="2" borderId="3" xfId="0" applyNumberFormat="1" applyFont="1" applyFill="1" applyBorder="1" applyAlignment="1">
      <alignment vertical="center"/>
    </xf>
    <xf numFmtId="49" fontId="13" fillId="2" borderId="3" xfId="0" quotePrefix="1" applyNumberFormat="1" applyFont="1" applyFill="1" applyBorder="1" applyAlignment="1">
      <alignment vertical="center"/>
    </xf>
    <xf numFmtId="49" fontId="8" fillId="2" borderId="3" xfId="0" applyNumberFormat="1" applyFont="1" applyFill="1" applyBorder="1" applyAlignment="1">
      <alignment vertical="center"/>
    </xf>
    <xf numFmtId="0" fontId="15" fillId="2" borderId="3" xfId="0" applyFont="1" applyFill="1" applyBorder="1" applyAlignment="1">
      <alignment vertical="center"/>
    </xf>
    <xf numFmtId="0" fontId="15" fillId="0" borderId="3" xfId="0" applyFont="1" applyBorder="1" applyAlignment="1">
      <alignment vertical="center"/>
    </xf>
    <xf numFmtId="49" fontId="3" fillId="2" borderId="3" xfId="0" quotePrefix="1" applyNumberFormat="1" applyFont="1" applyFill="1" applyBorder="1" applyAlignment="1">
      <alignment vertical="center"/>
    </xf>
    <xf numFmtId="0" fontId="12" fillId="0" borderId="2" xfId="0" applyFont="1" applyFill="1" applyBorder="1" applyAlignment="1">
      <alignment horizontal="justify" vertical="center" wrapText="1"/>
    </xf>
    <xf numFmtId="165" fontId="8" fillId="0" borderId="3" xfId="2" applyNumberFormat="1" applyFont="1" applyFill="1" applyBorder="1" applyAlignment="1">
      <alignment horizontal="right" vertical="center"/>
    </xf>
    <xf numFmtId="165" fontId="10" fillId="0" borderId="3" xfId="2" applyNumberFormat="1" applyFont="1" applyFill="1" applyBorder="1" applyAlignment="1">
      <alignment horizontal="right" vertical="center"/>
    </xf>
    <xf numFmtId="165" fontId="3" fillId="0" borderId="0" xfId="0" applyNumberFormat="1" applyFont="1" applyFill="1" applyAlignment="1">
      <alignment vertical="center"/>
    </xf>
    <xf numFmtId="0" fontId="8" fillId="7" borderId="4" xfId="0" applyFont="1" applyFill="1" applyBorder="1" applyAlignment="1">
      <alignment horizontal="justify" vertical="center" wrapText="1"/>
    </xf>
    <xf numFmtId="171" fontId="8" fillId="2" borderId="1" xfId="15" applyNumberFormat="1" applyFont="1" applyFill="1" applyBorder="1" applyAlignment="1">
      <alignment horizontal="left" vertical="center" wrapText="1"/>
    </xf>
    <xf numFmtId="49" fontId="8" fillId="2" borderId="3" xfId="0" quotePrefix="1" applyNumberFormat="1" applyFont="1" applyFill="1" applyBorder="1" applyAlignment="1">
      <alignment vertical="center"/>
    </xf>
    <xf numFmtId="0" fontId="8" fillId="2" borderId="3" xfId="0" applyFont="1" applyFill="1" applyBorder="1" applyAlignment="1">
      <alignment vertical="center" wrapText="1"/>
    </xf>
    <xf numFmtId="171" fontId="8" fillId="2" borderId="1" xfId="15" applyNumberFormat="1" applyFont="1" applyFill="1" applyBorder="1" applyAlignment="1">
      <alignment vertical="center" wrapText="1"/>
    </xf>
    <xf numFmtId="170" fontId="8" fillId="2" borderId="4" xfId="15" applyNumberFormat="1" applyFont="1" applyFill="1" applyBorder="1" applyAlignment="1">
      <alignment vertical="center" wrapText="1"/>
    </xf>
    <xf numFmtId="49" fontId="9" fillId="6" borderId="3" xfId="0" applyNumberFormat="1" applyFont="1" applyFill="1" applyBorder="1" applyAlignment="1">
      <alignment horizontal="center" vertical="center" wrapText="1"/>
    </xf>
    <xf numFmtId="49" fontId="15" fillId="2" borderId="3" xfId="0" applyNumberFormat="1" applyFont="1" applyFill="1" applyBorder="1" applyAlignment="1">
      <alignment horizontal="center" vertical="center"/>
    </xf>
    <xf numFmtId="49" fontId="15" fillId="2" borderId="0" xfId="0" applyNumberFormat="1" applyFont="1" applyFill="1" applyBorder="1" applyAlignment="1">
      <alignment horizontal="center" vertical="center"/>
    </xf>
    <xf numFmtId="49" fontId="15" fillId="0" borderId="2"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2" borderId="2" xfId="0" applyNumberFormat="1" applyFont="1" applyFill="1" applyBorder="1" applyAlignment="1">
      <alignment horizontal="center" vertical="center"/>
    </xf>
    <xf numFmtId="49" fontId="15" fillId="0" borderId="4"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xf>
    <xf numFmtId="49" fontId="15" fillId="0" borderId="3" xfId="0" applyNumberFormat="1" applyFont="1" applyBorder="1" applyAlignment="1">
      <alignment horizontal="center" vertical="center"/>
    </xf>
    <xf numFmtId="49" fontId="15" fillId="2" borderId="4" xfId="0" applyNumberFormat="1" applyFont="1" applyFill="1" applyBorder="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vertical="center"/>
    </xf>
    <xf numFmtId="49" fontId="3" fillId="8" borderId="0" xfId="0" applyNumberFormat="1" applyFont="1" applyFill="1" applyBorder="1" applyAlignment="1">
      <alignment vertical="center"/>
    </xf>
    <xf numFmtId="49" fontId="15" fillId="8" borderId="0" xfId="0" applyNumberFormat="1" applyFont="1" applyFill="1" applyBorder="1" applyAlignment="1">
      <alignment horizontal="center" vertical="center"/>
    </xf>
    <xf numFmtId="166" fontId="8" fillId="8" borderId="0" xfId="3" applyFont="1" applyFill="1" applyBorder="1" applyAlignment="1">
      <alignment vertical="center" wrapText="1"/>
    </xf>
    <xf numFmtId="170" fontId="8" fillId="8" borderId="0" xfId="15" applyNumberFormat="1" applyFont="1" applyFill="1" applyBorder="1" applyAlignment="1">
      <alignment vertical="center" wrapText="1"/>
    </xf>
    <xf numFmtId="0" fontId="8" fillId="0" borderId="0" xfId="0" applyFont="1" applyFill="1" applyAlignment="1">
      <alignment vertical="center"/>
    </xf>
    <xf numFmtId="49" fontId="17" fillId="0" borderId="3" xfId="0" applyNumberFormat="1" applyFont="1" applyFill="1" applyBorder="1" applyAlignment="1">
      <alignment horizontal="center" vertical="center" wrapText="1"/>
    </xf>
    <xf numFmtId="49" fontId="3" fillId="0" borderId="0" xfId="0" applyNumberFormat="1" applyFont="1" applyFill="1" applyBorder="1" applyAlignment="1">
      <alignment vertical="center"/>
    </xf>
    <xf numFmtId="0" fontId="15" fillId="0" borderId="0" xfId="0" applyFont="1" applyFill="1" applyBorder="1" applyAlignment="1">
      <alignment vertical="center"/>
    </xf>
    <xf numFmtId="49" fontId="15" fillId="0" borderId="0" xfId="0" applyNumberFormat="1" applyFont="1" applyFill="1" applyBorder="1" applyAlignment="1">
      <alignment horizontal="center" vertical="center"/>
    </xf>
    <xf numFmtId="166" fontId="8" fillId="0" borderId="0" xfId="3" applyFont="1" applyFill="1" applyBorder="1" applyAlignment="1">
      <alignment vertical="center" wrapText="1"/>
    </xf>
    <xf numFmtId="170" fontId="8" fillId="0" borderId="0" xfId="15" applyNumberFormat="1" applyFont="1" applyFill="1" applyBorder="1" applyAlignment="1">
      <alignment vertical="center" wrapText="1"/>
    </xf>
    <xf numFmtId="49" fontId="3" fillId="0" borderId="0" xfId="0" applyNumberFormat="1" applyFont="1" applyFill="1" applyAlignment="1">
      <alignment vertical="center"/>
    </xf>
    <xf numFmtId="49" fontId="3" fillId="0" borderId="0" xfId="0" applyNumberFormat="1" applyFont="1" applyFill="1" applyAlignment="1">
      <alignment horizontal="center" vertical="center"/>
    </xf>
    <xf numFmtId="49" fontId="10" fillId="0" borderId="3" xfId="0" quotePrefix="1" applyNumberFormat="1" applyFont="1" applyFill="1" applyBorder="1" applyAlignment="1">
      <alignment horizontal="center" vertical="center" wrapText="1"/>
    </xf>
    <xf numFmtId="49" fontId="11" fillId="0" borderId="3" xfId="0" quotePrefix="1" applyNumberFormat="1" applyFont="1" applyFill="1" applyBorder="1" applyAlignment="1">
      <alignment vertical="center" wrapText="1"/>
    </xf>
    <xf numFmtId="0" fontId="3" fillId="0" borderId="0" xfId="0" applyFont="1" applyAlignment="1">
      <alignment horizontal="center" vertical="center"/>
    </xf>
    <xf numFmtId="49" fontId="18" fillId="0" borderId="2" xfId="0" applyNumberFormat="1" applyFont="1" applyBorder="1" applyAlignment="1">
      <alignment horizontal="center" vertical="center"/>
    </xf>
    <xf numFmtId="49" fontId="18" fillId="0" borderId="4" xfId="0" applyNumberFormat="1" applyFont="1" applyBorder="1" applyAlignment="1">
      <alignment horizontal="center" vertical="center"/>
    </xf>
    <xf numFmtId="49" fontId="18" fillId="2" borderId="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xf>
    <xf numFmtId="49" fontId="18" fillId="0" borderId="3" xfId="0" applyNumberFormat="1" applyFont="1" applyBorder="1" applyAlignment="1">
      <alignment horizontal="center" vertical="center"/>
    </xf>
    <xf numFmtId="49" fontId="9" fillId="2" borderId="3" xfId="0" applyNumberFormat="1" applyFont="1" applyFill="1" applyBorder="1" applyAlignment="1">
      <alignment vertical="center"/>
    </xf>
    <xf numFmtId="49" fontId="9" fillId="2" borderId="1" xfId="0" applyNumberFormat="1" applyFont="1" applyFill="1" applyBorder="1" applyAlignment="1">
      <alignment horizontal="center" vertical="center"/>
    </xf>
    <xf numFmtId="49" fontId="9" fillId="2" borderId="2" xfId="0" applyNumberFormat="1" applyFont="1" applyFill="1" applyBorder="1" applyAlignment="1">
      <alignment horizontal="center" vertical="center"/>
    </xf>
    <xf numFmtId="0" fontId="9" fillId="2" borderId="1" xfId="0" applyFont="1" applyFill="1" applyBorder="1" applyAlignment="1">
      <alignment horizontal="justify" vertical="center" wrapText="1"/>
    </xf>
    <xf numFmtId="165" fontId="9" fillId="2" borderId="3" xfId="2" applyNumberFormat="1" applyFont="1" applyFill="1" applyBorder="1" applyAlignment="1">
      <alignment horizontal="right" vertical="center"/>
    </xf>
    <xf numFmtId="0" fontId="12" fillId="0" borderId="3" xfId="0" applyFont="1" applyFill="1" applyBorder="1" applyAlignment="1">
      <alignment horizontal="justify" vertical="center" wrapText="1"/>
    </xf>
    <xf numFmtId="0" fontId="19" fillId="2" borderId="3" xfId="0" applyFont="1" applyFill="1" applyBorder="1" applyAlignment="1">
      <alignment vertical="center"/>
    </xf>
    <xf numFmtId="0" fontId="19" fillId="0" borderId="3" xfId="0" applyFont="1" applyBorder="1" applyAlignment="1">
      <alignment vertical="center"/>
    </xf>
    <xf numFmtId="0" fontId="19" fillId="0" borderId="3" xfId="0" applyFont="1" applyFill="1" applyBorder="1" applyAlignment="1">
      <alignment vertical="center"/>
    </xf>
    <xf numFmtId="0" fontId="8" fillId="7" borderId="3" xfId="0" applyFont="1" applyFill="1" applyBorder="1" applyAlignment="1">
      <alignment horizontal="justify" vertical="center" wrapText="1"/>
    </xf>
    <xf numFmtId="0" fontId="8" fillId="2" borderId="3" xfId="1" applyFont="1" applyFill="1" applyBorder="1" applyAlignment="1">
      <alignment vertical="center" wrapText="1"/>
    </xf>
    <xf numFmtId="171" fontId="8" fillId="2" borderId="3" xfId="15" applyNumberFormat="1" applyFont="1" applyFill="1" applyBorder="1" applyAlignment="1">
      <alignment horizontal="left" vertical="center" wrapText="1"/>
    </xf>
    <xf numFmtId="171" fontId="8" fillId="2" borderId="3" xfId="15" applyNumberFormat="1" applyFont="1" applyFill="1" applyBorder="1" applyAlignment="1">
      <alignment vertical="center" wrapText="1"/>
    </xf>
    <xf numFmtId="166" fontId="8" fillId="2" borderId="3" xfId="3" applyFont="1" applyFill="1" applyBorder="1" applyAlignment="1">
      <alignment vertical="center" wrapText="1"/>
    </xf>
    <xf numFmtId="170" fontId="8" fillId="2" borderId="3" xfId="15" applyNumberFormat="1" applyFont="1" applyFill="1" applyBorder="1" applyAlignment="1">
      <alignment vertical="center" wrapText="1"/>
    </xf>
    <xf numFmtId="0" fontId="15" fillId="0" borderId="2" xfId="0" applyNumberFormat="1" applyFont="1" applyBorder="1" applyAlignment="1">
      <alignment horizontal="center" vertical="center"/>
    </xf>
    <xf numFmtId="49" fontId="9" fillId="9" borderId="3" xfId="0" applyNumberFormat="1" applyFont="1" applyFill="1" applyBorder="1" applyAlignment="1">
      <alignment vertical="center" wrapText="1"/>
    </xf>
    <xf numFmtId="0" fontId="15" fillId="10" borderId="3" xfId="0" applyFont="1" applyFill="1" applyBorder="1" applyAlignment="1">
      <alignment vertical="center"/>
    </xf>
    <xf numFmtId="0" fontId="3" fillId="10" borderId="0" xfId="0" applyFont="1" applyFill="1" applyAlignment="1">
      <alignment vertical="center"/>
    </xf>
    <xf numFmtId="0" fontId="15" fillId="10" borderId="0" xfId="0" applyFont="1" applyFill="1" applyBorder="1" applyAlignment="1">
      <alignment vertical="center"/>
    </xf>
    <xf numFmtId="165" fontId="10" fillId="3" borderId="3" xfId="2" applyNumberFormat="1" applyFont="1" applyFill="1" applyBorder="1" applyAlignment="1">
      <alignment horizontal="right" vertical="center"/>
    </xf>
    <xf numFmtId="49" fontId="9" fillId="6" borderId="15" xfId="0" applyNumberFormat="1" applyFont="1" applyFill="1" applyBorder="1" applyAlignment="1">
      <alignment vertical="center" wrapText="1"/>
    </xf>
    <xf numFmtId="43" fontId="12" fillId="0" borderId="15" xfId="141" applyFont="1" applyFill="1" applyBorder="1" applyAlignment="1">
      <alignment horizontal="justify" vertical="center" wrapText="1"/>
    </xf>
    <xf numFmtId="0" fontId="8" fillId="7" borderId="15" xfId="0" applyFont="1" applyFill="1" applyBorder="1" applyAlignment="1">
      <alignment horizontal="justify" vertical="center" wrapText="1"/>
    </xf>
    <xf numFmtId="0" fontId="8" fillId="5" borderId="15" xfId="1" applyFont="1" applyFill="1" applyBorder="1" applyAlignment="1">
      <alignment vertical="center" wrapText="1"/>
    </xf>
    <xf numFmtId="0" fontId="8" fillId="4" borderId="15" xfId="1" applyFont="1" applyFill="1" applyBorder="1" applyAlignment="1">
      <alignment vertical="center" wrapText="1"/>
    </xf>
    <xf numFmtId="165" fontId="10" fillId="0" borderId="15" xfId="2" applyNumberFormat="1" applyFont="1" applyFill="1" applyBorder="1" applyAlignment="1">
      <alignment horizontal="right" vertical="center"/>
    </xf>
    <xf numFmtId="0" fontId="12" fillId="0" borderId="15" xfId="0" applyFont="1" applyFill="1" applyBorder="1" applyAlignment="1">
      <alignment horizontal="justify" vertical="center" wrapText="1"/>
    </xf>
    <xf numFmtId="49" fontId="17" fillId="0" borderId="15" xfId="0" applyNumberFormat="1" applyFont="1" applyFill="1" applyBorder="1" applyAlignment="1">
      <alignment horizontal="center" vertical="center" wrapText="1"/>
    </xf>
    <xf numFmtId="49" fontId="3" fillId="0" borderId="15" xfId="0" applyNumberFormat="1" applyFont="1" applyBorder="1" applyAlignment="1">
      <alignment vertical="center"/>
    </xf>
    <xf numFmtId="165" fontId="8" fillId="34" borderId="15" xfId="2" applyNumberFormat="1" applyFont="1" applyFill="1" applyBorder="1" applyAlignment="1">
      <alignment horizontal="right" vertical="center"/>
    </xf>
    <xf numFmtId="0" fontId="3" fillId="34" borderId="15" xfId="192" applyNumberFormat="1" applyFont="1" applyFill="1" applyBorder="1" applyAlignment="1">
      <alignment horizontal="center" vertical="center" wrapText="1" readingOrder="1"/>
    </xf>
    <xf numFmtId="0" fontId="3" fillId="34" borderId="15" xfId="0" applyFont="1" applyFill="1" applyBorder="1" applyAlignment="1">
      <alignment vertical="center"/>
    </xf>
    <xf numFmtId="166" fontId="8" fillId="2" borderId="15" xfId="3" applyFont="1" applyFill="1" applyBorder="1" applyAlignment="1">
      <alignment vertical="center" wrapText="1"/>
    </xf>
    <xf numFmtId="49" fontId="15" fillId="0" borderId="15" xfId="0" applyNumberFormat="1" applyFont="1" applyBorder="1" applyAlignment="1">
      <alignment horizontal="center" vertical="center"/>
    </xf>
    <xf numFmtId="0" fontId="15" fillId="0" borderId="15" xfId="0" applyFont="1" applyBorder="1" applyAlignment="1">
      <alignment vertical="center"/>
    </xf>
    <xf numFmtId="0" fontId="8" fillId="2" borderId="15" xfId="0" applyFont="1" applyFill="1" applyBorder="1" applyAlignment="1">
      <alignment vertical="center" wrapText="1"/>
    </xf>
    <xf numFmtId="0" fontId="46" fillId="33" borderId="17" xfId="192" applyNumberFormat="1" applyFont="1" applyFill="1" applyBorder="1" applyAlignment="1">
      <alignment vertical="center" wrapText="1" readingOrder="1"/>
    </xf>
    <xf numFmtId="0" fontId="45" fillId="33" borderId="17" xfId="192" applyNumberFormat="1" applyFont="1" applyFill="1" applyBorder="1" applyAlignment="1">
      <alignment vertical="center" wrapText="1" readingOrder="1"/>
    </xf>
    <xf numFmtId="0" fontId="46" fillId="33" borderId="17" xfId="192" applyNumberFormat="1" applyFont="1" applyFill="1" applyBorder="1" applyAlignment="1">
      <alignment horizontal="justify" vertical="center" wrapText="1" readingOrder="1"/>
    </xf>
    <xf numFmtId="49" fontId="46" fillId="34" borderId="19" xfId="192" applyNumberFormat="1" applyFont="1" applyFill="1" applyBorder="1" applyAlignment="1">
      <alignment vertical="center" wrapText="1" readingOrder="1"/>
    </xf>
    <xf numFmtId="49" fontId="46" fillId="34" borderId="18" xfId="192" applyNumberFormat="1" applyFont="1" applyFill="1" applyBorder="1" applyAlignment="1">
      <alignment vertical="center" wrapText="1" readingOrder="1"/>
    </xf>
    <xf numFmtId="49" fontId="46" fillId="33" borderId="16" xfId="192" applyNumberFormat="1" applyFont="1" applyFill="1" applyBorder="1" applyAlignment="1">
      <alignment vertical="center" wrapText="1" readingOrder="1"/>
    </xf>
    <xf numFmtId="49" fontId="46" fillId="33" borderId="17" xfId="192" applyNumberFormat="1" applyFont="1" applyFill="1" applyBorder="1" applyAlignment="1">
      <alignment vertical="center" wrapText="1" readingOrder="1"/>
    </xf>
    <xf numFmtId="0" fontId="45" fillId="34" borderId="18" xfId="192" applyNumberFormat="1" applyFont="1" applyFill="1" applyBorder="1" applyAlignment="1">
      <alignment vertical="center" wrapText="1" readingOrder="1"/>
    </xf>
    <xf numFmtId="0" fontId="8" fillId="2" borderId="15" xfId="1" applyFont="1" applyFill="1" applyBorder="1" applyAlignment="1">
      <alignment vertical="center" wrapText="1"/>
    </xf>
    <xf numFmtId="0" fontId="46" fillId="34" borderId="18" xfId="192" applyNumberFormat="1" applyFont="1" applyFill="1" applyBorder="1" applyAlignment="1">
      <alignment horizontal="justify" vertical="center" wrapText="1" readingOrder="1"/>
    </xf>
    <xf numFmtId="0" fontId="3" fillId="33" borderId="15" xfId="192" applyNumberFormat="1" applyFont="1" applyFill="1" applyBorder="1" applyAlignment="1">
      <alignment horizontal="center" vertical="center" wrapText="1" readingOrder="1"/>
    </xf>
    <xf numFmtId="49" fontId="18" fillId="0" borderId="15" xfId="0" applyNumberFormat="1" applyFont="1" applyBorder="1" applyAlignment="1">
      <alignment horizontal="center" vertical="center"/>
    </xf>
    <xf numFmtId="0" fontId="12" fillId="0" borderId="15" xfId="0" applyFont="1" applyFill="1" applyBorder="1" applyAlignment="1">
      <alignment vertical="center" wrapText="1"/>
    </xf>
    <xf numFmtId="49" fontId="9" fillId="6" borderId="15" xfId="0" applyNumberFormat="1" applyFont="1" applyFill="1" applyBorder="1" applyAlignment="1">
      <alignment horizontal="center" vertical="center" wrapText="1"/>
    </xf>
    <xf numFmtId="49" fontId="8" fillId="2" borderId="15" xfId="0" applyNumberFormat="1" applyFont="1" applyFill="1" applyBorder="1" applyAlignment="1">
      <alignment vertical="center"/>
    </xf>
    <xf numFmtId="0" fontId="15" fillId="2" borderId="15" xfId="0" applyFont="1" applyFill="1" applyBorder="1" applyAlignment="1">
      <alignment vertical="center"/>
    </xf>
    <xf numFmtId="49" fontId="15" fillId="2" borderId="15" xfId="0" applyNumberFormat="1" applyFont="1" applyFill="1" applyBorder="1" applyAlignment="1">
      <alignment horizontal="center" vertical="center"/>
    </xf>
    <xf numFmtId="165" fontId="8" fillId="2" borderId="15" xfId="218" applyNumberFormat="1" applyFont="1" applyFill="1" applyBorder="1" applyAlignment="1">
      <alignment horizontal="right" vertical="center"/>
    </xf>
    <xf numFmtId="49" fontId="46" fillId="35" borderId="20" xfId="192" applyNumberFormat="1" applyFont="1" applyFill="1" applyBorder="1" applyAlignment="1">
      <alignment vertical="center" wrapText="1" readingOrder="1"/>
    </xf>
    <xf numFmtId="49" fontId="46" fillId="35" borderId="21" xfId="192" applyNumberFormat="1" applyFont="1" applyFill="1" applyBorder="1" applyAlignment="1">
      <alignment vertical="center" wrapText="1" readingOrder="1"/>
    </xf>
    <xf numFmtId="0" fontId="46" fillId="35" borderId="21" xfId="192" applyNumberFormat="1" applyFont="1" applyFill="1" applyBorder="1" applyAlignment="1">
      <alignment vertical="center" wrapText="1" readingOrder="1"/>
    </xf>
    <xf numFmtId="0" fontId="46" fillId="35" borderId="21" xfId="192" applyNumberFormat="1" applyFont="1" applyFill="1" applyBorder="1" applyAlignment="1">
      <alignment horizontal="justify" vertical="center" wrapText="1" readingOrder="1"/>
    </xf>
    <xf numFmtId="4" fontId="46" fillId="36" borderId="22" xfId="144" applyNumberFormat="1" applyFont="1" applyFill="1" applyBorder="1" applyAlignment="1">
      <alignment vertical="center"/>
    </xf>
    <xf numFmtId="49" fontId="46" fillId="35" borderId="23" xfId="192" applyNumberFormat="1" applyFont="1" applyFill="1" applyBorder="1" applyAlignment="1">
      <alignment vertical="center" wrapText="1" readingOrder="1"/>
    </xf>
    <xf numFmtId="49" fontId="46" fillId="35" borderId="15" xfId="192" applyNumberFormat="1" applyFont="1" applyFill="1" applyBorder="1" applyAlignment="1">
      <alignment vertical="center" wrapText="1" readingOrder="1"/>
    </xf>
    <xf numFmtId="0" fontId="46" fillId="35" borderId="15" xfId="192" applyNumberFormat="1" applyFont="1" applyFill="1" applyBorder="1" applyAlignment="1">
      <alignment vertical="center" wrapText="1" readingOrder="1"/>
    </xf>
    <xf numFmtId="0" fontId="46" fillId="35" borderId="15" xfId="192" applyNumberFormat="1" applyFont="1" applyFill="1" applyBorder="1" applyAlignment="1">
      <alignment horizontal="justify" vertical="center" wrapText="1" readingOrder="1"/>
    </xf>
    <xf numFmtId="4" fontId="46" fillId="36" borderId="24" xfId="144" applyNumberFormat="1" applyFont="1" applyFill="1" applyBorder="1" applyAlignment="1">
      <alignment vertical="center"/>
    </xf>
    <xf numFmtId="49" fontId="46" fillId="35" borderId="19" xfId="192" applyNumberFormat="1" applyFont="1" applyFill="1" applyBorder="1" applyAlignment="1">
      <alignment vertical="center" wrapText="1" readingOrder="1"/>
    </xf>
    <xf numFmtId="49" fontId="46" fillId="35" borderId="18" xfId="192" applyNumberFormat="1" applyFont="1" applyFill="1" applyBorder="1" applyAlignment="1">
      <alignment vertical="center" wrapText="1" readingOrder="1"/>
    </xf>
    <xf numFmtId="0" fontId="46" fillId="35" borderId="18" xfId="192" applyNumberFormat="1" applyFont="1" applyFill="1" applyBorder="1" applyAlignment="1">
      <alignment vertical="center" wrapText="1" readingOrder="1"/>
    </xf>
    <xf numFmtId="0" fontId="46" fillId="35" borderId="18" xfId="192" applyNumberFormat="1" applyFont="1" applyFill="1" applyBorder="1" applyAlignment="1">
      <alignment horizontal="justify" vertical="center" wrapText="1" readingOrder="1"/>
    </xf>
    <xf numFmtId="4" fontId="46" fillId="36" borderId="25" xfId="144" applyNumberFormat="1" applyFont="1" applyFill="1" applyBorder="1" applyAlignment="1">
      <alignment vertical="center"/>
    </xf>
    <xf numFmtId="49" fontId="47" fillId="37" borderId="20" xfId="192" applyNumberFormat="1" applyFont="1" applyFill="1" applyBorder="1" applyAlignment="1">
      <alignment vertical="center" wrapText="1" readingOrder="1"/>
    </xf>
    <xf numFmtId="49" fontId="47" fillId="37" borderId="21" xfId="192" applyNumberFormat="1" applyFont="1" applyFill="1" applyBorder="1" applyAlignment="1">
      <alignment vertical="center" wrapText="1" readingOrder="1"/>
    </xf>
    <xf numFmtId="49" fontId="48" fillId="37" borderId="21" xfId="192" applyNumberFormat="1" applyFont="1" applyFill="1" applyBorder="1" applyAlignment="1">
      <alignment vertical="center" wrapText="1" readingOrder="1"/>
    </xf>
    <xf numFmtId="0" fontId="47" fillId="37" borderId="21" xfId="192" applyNumberFormat="1" applyFont="1" applyFill="1" applyBorder="1" applyAlignment="1">
      <alignment horizontal="justify" vertical="center" wrapText="1" readingOrder="1"/>
    </xf>
    <xf numFmtId="4" fontId="47" fillId="0" borderId="22" xfId="144" applyNumberFormat="1" applyFont="1" applyFill="1" applyBorder="1" applyAlignment="1">
      <alignment vertical="center"/>
    </xf>
    <xf numFmtId="4" fontId="50" fillId="38" borderId="28" xfId="144" applyNumberFormat="1" applyFont="1" applyFill="1" applyBorder="1" applyAlignment="1">
      <alignment vertical="center"/>
    </xf>
    <xf numFmtId="0" fontId="51" fillId="0" borderId="0" xfId="0" applyFont="1" applyAlignment="1">
      <alignment vertical="center"/>
    </xf>
    <xf numFmtId="0" fontId="51" fillId="39" borderId="15" xfId="0" applyFont="1" applyFill="1" applyBorder="1" applyAlignment="1">
      <alignment vertical="center"/>
    </xf>
    <xf numFmtId="1" fontId="52" fillId="39" borderId="15" xfId="0" applyNumberFormat="1" applyFont="1" applyFill="1" applyBorder="1" applyAlignment="1">
      <alignment horizontal="center" vertical="center" wrapText="1"/>
    </xf>
    <xf numFmtId="179" fontId="52" fillId="39" borderId="15" xfId="0" applyNumberFormat="1" applyFont="1" applyFill="1" applyBorder="1" applyAlignment="1">
      <alignment horizontal="center" vertical="center" wrapText="1"/>
    </xf>
    <xf numFmtId="0" fontId="52" fillId="39" borderId="15" xfId="0" applyFont="1" applyFill="1" applyBorder="1" applyAlignment="1">
      <alignment horizontal="center" vertical="center" wrapText="1"/>
    </xf>
    <xf numFmtId="0" fontId="52" fillId="39" borderId="15" xfId="0" applyFont="1" applyFill="1" applyBorder="1" applyAlignment="1">
      <alignment horizontal="center" vertical="center"/>
    </xf>
    <xf numFmtId="0" fontId="52" fillId="39" borderId="15" xfId="0" applyFont="1" applyFill="1" applyBorder="1" applyAlignment="1">
      <alignment vertical="center"/>
    </xf>
    <xf numFmtId="0" fontId="53" fillId="0" borderId="15" xfId="0" applyFont="1" applyBorder="1" applyAlignment="1">
      <alignment horizontal="justify" vertical="center" wrapText="1"/>
    </xf>
    <xf numFmtId="0" fontId="51" fillId="0" borderId="15" xfId="0" applyFont="1" applyBorder="1" applyAlignment="1">
      <alignment horizontal="justify" vertical="center" wrapText="1"/>
    </xf>
    <xf numFmtId="165" fontId="51" fillId="0" borderId="15" xfId="2209" applyNumberFormat="1" applyFont="1" applyBorder="1" applyAlignment="1">
      <alignment horizontal="justify" vertical="center" wrapText="1"/>
    </xf>
    <xf numFmtId="165" fontId="51" fillId="0" borderId="15" xfId="2209" applyNumberFormat="1" applyFont="1" applyFill="1" applyBorder="1" applyAlignment="1">
      <alignment horizontal="justify" vertical="center" wrapText="1"/>
    </xf>
    <xf numFmtId="0" fontId="51" fillId="0" borderId="15" xfId="0" applyFont="1" applyBorder="1" applyAlignment="1">
      <alignment vertical="center"/>
    </xf>
    <xf numFmtId="165" fontId="51" fillId="0" borderId="15" xfId="0" applyNumberFormat="1" applyFont="1" applyBorder="1" applyAlignment="1">
      <alignment vertical="center"/>
    </xf>
    <xf numFmtId="0" fontId="51" fillId="0" borderId="29" xfId="0" applyFont="1" applyBorder="1" applyAlignment="1">
      <alignment vertical="center"/>
    </xf>
    <xf numFmtId="3" fontId="51" fillId="0" borderId="15" xfId="0" applyNumberFormat="1" applyFont="1" applyBorder="1" applyAlignment="1">
      <alignment vertical="center"/>
    </xf>
    <xf numFmtId="3" fontId="51" fillId="0" borderId="29" xfId="0" applyNumberFormat="1" applyFont="1" applyBorder="1" applyAlignment="1">
      <alignment vertical="center"/>
    </xf>
    <xf numFmtId="179" fontId="51" fillId="0" borderId="15" xfId="0" applyNumberFormat="1" applyFont="1" applyBorder="1" applyAlignment="1">
      <alignment horizontal="justify" vertical="center" wrapText="1"/>
    </xf>
    <xf numFmtId="4" fontId="2" fillId="0" borderId="15" xfId="2209" applyNumberFormat="1" applyFont="1" applyBorder="1" applyAlignment="1">
      <alignment horizontal="right" vertical="center" wrapText="1"/>
    </xf>
    <xf numFmtId="165" fontId="51" fillId="0" borderId="15" xfId="2209" applyNumberFormat="1" applyFont="1" applyBorder="1" applyAlignment="1">
      <alignment horizontal="right" vertical="center" wrapText="1"/>
    </xf>
    <xf numFmtId="165" fontId="51" fillId="0" borderId="15" xfId="2209" applyNumberFormat="1" applyFont="1" applyFill="1" applyBorder="1" applyAlignment="1">
      <alignment horizontal="right" vertical="center" wrapText="1"/>
    </xf>
    <xf numFmtId="4" fontId="51" fillId="0" borderId="15" xfId="0" applyNumberFormat="1" applyFont="1" applyBorder="1" applyAlignment="1">
      <alignment horizontal="right" vertical="center" wrapText="1"/>
    </xf>
    <xf numFmtId="4" fontId="51" fillId="0" borderId="15" xfId="0" applyNumberFormat="1" applyFont="1" applyFill="1" applyBorder="1" applyAlignment="1">
      <alignment horizontal="right" vertical="center" wrapText="1"/>
    </xf>
    <xf numFmtId="165" fontId="51" fillId="8" borderId="15" xfId="2209" applyNumberFormat="1" applyFont="1" applyFill="1" applyBorder="1" applyAlignment="1">
      <alignment vertical="center"/>
    </xf>
    <xf numFmtId="165" fontId="51" fillId="0" borderId="15" xfId="2209" applyNumberFormat="1" applyFont="1" applyBorder="1" applyAlignment="1">
      <alignment vertical="center"/>
    </xf>
    <xf numFmtId="165" fontId="51" fillId="0" borderId="15" xfId="2209" applyNumberFormat="1" applyFont="1" applyFill="1" applyBorder="1" applyAlignment="1">
      <alignment vertical="center"/>
    </xf>
    <xf numFmtId="0" fontId="51" fillId="40" borderId="0" xfId="0" applyFont="1" applyFill="1" applyAlignment="1">
      <alignment vertical="center"/>
    </xf>
    <xf numFmtId="0" fontId="51" fillId="40" borderId="15" xfId="0" applyFont="1" applyFill="1" applyBorder="1" applyAlignment="1">
      <alignment vertical="center" wrapText="1"/>
    </xf>
    <xf numFmtId="179" fontId="2" fillId="40" borderId="15" xfId="0" applyNumberFormat="1" applyFont="1" applyFill="1" applyBorder="1" applyAlignment="1">
      <alignment horizontal="justify" vertical="center" wrapText="1"/>
    </xf>
    <xf numFmtId="165" fontId="2" fillId="40" borderId="15" xfId="2209" applyNumberFormat="1" applyFont="1" applyFill="1" applyBorder="1" applyAlignment="1">
      <alignment horizontal="justify" vertical="center" wrapText="1"/>
    </xf>
    <xf numFmtId="165" fontId="2" fillId="40" borderId="15" xfId="2209" applyNumberFormat="1" applyFont="1" applyFill="1" applyBorder="1" applyAlignment="1">
      <alignment vertical="center"/>
    </xf>
    <xf numFmtId="0" fontId="51" fillId="40" borderId="29" xfId="0" applyFont="1" applyFill="1" applyBorder="1" applyAlignment="1">
      <alignment vertical="center"/>
    </xf>
    <xf numFmtId="3" fontId="51" fillId="40" borderId="15" xfId="0" applyNumberFormat="1" applyFont="1" applyFill="1" applyBorder="1" applyAlignment="1">
      <alignment vertical="center"/>
    </xf>
    <xf numFmtId="3" fontId="51" fillId="40" borderId="29" xfId="0" applyNumberFormat="1" applyFont="1" applyFill="1" applyBorder="1" applyAlignment="1">
      <alignment vertical="center"/>
    </xf>
    <xf numFmtId="0" fontId="51" fillId="40" borderId="15" xfId="0" applyFont="1" applyFill="1" applyBorder="1" applyAlignment="1">
      <alignment horizontal="justify" vertical="center" wrapText="1"/>
    </xf>
    <xf numFmtId="0" fontId="2" fillId="0" borderId="15" xfId="0" applyFont="1" applyBorder="1" applyAlignment="1">
      <alignment horizontal="justify" vertical="center" wrapText="1"/>
    </xf>
    <xf numFmtId="165" fontId="2" fillId="0" borderId="15" xfId="2209" applyNumberFormat="1" applyFont="1" applyBorder="1" applyAlignment="1">
      <alignment horizontal="justify" vertical="center" wrapText="1"/>
    </xf>
    <xf numFmtId="165" fontId="2" fillId="0" borderId="15" xfId="2209" applyNumberFormat="1" applyFont="1" applyFill="1" applyBorder="1" applyAlignment="1">
      <alignment horizontal="justify" vertical="center" wrapText="1"/>
    </xf>
    <xf numFmtId="0" fontId="51" fillId="0" borderId="15" xfId="0" applyFont="1" applyBorder="1" applyAlignment="1">
      <alignment vertical="center" wrapText="1"/>
    </xf>
    <xf numFmtId="0" fontId="51" fillId="0" borderId="0" xfId="0" applyFont="1" applyBorder="1" applyAlignment="1">
      <alignment vertical="center"/>
    </xf>
    <xf numFmtId="0" fontId="2" fillId="40" borderId="15" xfId="0" applyFont="1" applyFill="1" applyBorder="1" applyAlignment="1">
      <alignment horizontal="justify" vertical="center" wrapText="1"/>
    </xf>
    <xf numFmtId="0" fontId="51" fillId="40" borderId="0" xfId="0" applyFont="1" applyFill="1" applyBorder="1" applyAlignment="1">
      <alignment vertical="center"/>
    </xf>
    <xf numFmtId="0" fontId="2" fillId="0" borderId="15" xfId="0" applyFont="1" applyFill="1" applyBorder="1" applyAlignment="1">
      <alignment horizontal="justify" vertical="center" wrapText="1"/>
    </xf>
    <xf numFmtId="0" fontId="51" fillId="8" borderId="15" xfId="0" applyFont="1" applyFill="1" applyBorder="1" applyAlignment="1">
      <alignment vertical="center" wrapText="1"/>
    </xf>
    <xf numFmtId="0" fontId="51" fillId="41" borderId="15" xfId="0" applyFont="1" applyFill="1" applyBorder="1" applyAlignment="1">
      <alignment horizontal="justify" vertical="center" wrapText="1"/>
    </xf>
    <xf numFmtId="0" fontId="2" fillId="42" borderId="15" xfId="0" applyFont="1" applyFill="1" applyBorder="1" applyAlignment="1">
      <alignment horizontal="justify" vertical="center" wrapText="1"/>
    </xf>
    <xf numFmtId="165" fontId="2" fillId="8" borderId="15" xfId="2210" applyNumberFormat="1" applyFont="1" applyFill="1" applyBorder="1" applyAlignment="1">
      <alignment horizontal="justify" vertical="center" wrapText="1"/>
    </xf>
    <xf numFmtId="165" fontId="2" fillId="8" borderId="15" xfId="2209" applyNumberFormat="1" applyFont="1" applyFill="1" applyBorder="1" applyAlignment="1">
      <alignment horizontal="justify" vertical="center" wrapText="1"/>
    </xf>
    <xf numFmtId="165" fontId="2" fillId="40" borderId="15" xfId="2210" applyNumberFormat="1" applyFont="1" applyFill="1" applyBorder="1" applyAlignment="1">
      <alignment horizontal="justify" vertical="center" wrapText="1"/>
    </xf>
    <xf numFmtId="49" fontId="2" fillId="8" borderId="15" xfId="0" applyNumberFormat="1" applyFont="1" applyFill="1" applyBorder="1" applyAlignment="1">
      <alignment vertical="center"/>
    </xf>
    <xf numFmtId="0" fontId="2" fillId="8" borderId="15" xfId="0" applyFont="1" applyFill="1" applyBorder="1" applyAlignment="1">
      <alignment horizontal="justify" vertical="center" wrapText="1"/>
    </xf>
    <xf numFmtId="1" fontId="51" fillId="0" borderId="15" xfId="0" applyNumberFormat="1" applyFont="1" applyBorder="1" applyAlignment="1">
      <alignment vertical="center"/>
    </xf>
    <xf numFmtId="0" fontId="51" fillId="0" borderId="15" xfId="0" applyFont="1" applyFill="1" applyBorder="1" applyAlignment="1">
      <alignment vertical="center"/>
    </xf>
    <xf numFmtId="3" fontId="52" fillId="0" borderId="15" xfId="0" applyNumberFormat="1" applyFont="1" applyBorder="1" applyAlignment="1">
      <alignment vertical="center"/>
    </xf>
    <xf numFmtId="3" fontId="52" fillId="0" borderId="30" xfId="0" applyNumberFormat="1" applyFont="1" applyBorder="1" applyAlignment="1">
      <alignment vertical="center"/>
    </xf>
    <xf numFmtId="49" fontId="2" fillId="0" borderId="15" xfId="0" applyNumberFormat="1" applyFont="1" applyFill="1" applyBorder="1" applyAlignment="1">
      <alignment vertical="center"/>
    </xf>
    <xf numFmtId="165" fontId="2" fillId="0" borderId="15" xfId="2210" applyNumberFormat="1" applyFont="1" applyFill="1" applyBorder="1" applyAlignment="1">
      <alignment horizontal="justify" vertical="center" wrapText="1"/>
    </xf>
    <xf numFmtId="165" fontId="51" fillId="0" borderId="15" xfId="0" applyNumberFormat="1" applyFont="1" applyFill="1" applyBorder="1" applyAlignment="1">
      <alignment vertical="center"/>
    </xf>
    <xf numFmtId="49" fontId="2" fillId="8" borderId="15" xfId="0" applyNumberFormat="1" applyFont="1" applyFill="1" applyBorder="1" applyAlignment="1">
      <alignment vertical="center" wrapText="1"/>
    </xf>
    <xf numFmtId="165" fontId="2" fillId="0" borderId="15" xfId="2209" applyNumberFormat="1" applyFont="1" applyFill="1" applyBorder="1" applyAlignment="1">
      <alignment horizontal="center" vertical="center" wrapText="1"/>
    </xf>
    <xf numFmtId="165" fontId="54" fillId="42" borderId="15" xfId="2209" applyNumberFormat="1" applyFont="1" applyFill="1" applyBorder="1" applyAlignment="1">
      <alignment horizontal="justify" vertical="center" wrapText="1"/>
    </xf>
    <xf numFmtId="44" fontId="54" fillId="42" borderId="15" xfId="2209" applyFont="1" applyFill="1" applyBorder="1" applyAlignment="1">
      <alignment horizontal="center" vertical="center" wrapText="1"/>
    </xf>
    <xf numFmtId="0" fontId="51" fillId="0" borderId="0" xfId="0" applyFont="1" applyFill="1" applyBorder="1" applyAlignment="1">
      <alignment vertical="center"/>
    </xf>
    <xf numFmtId="165" fontId="2" fillId="0" borderId="18" xfId="2209" applyNumberFormat="1" applyFont="1" applyFill="1" applyBorder="1" applyAlignment="1">
      <alignment horizontal="center" vertical="center" wrapText="1"/>
    </xf>
    <xf numFmtId="0" fontId="51" fillId="40" borderId="18" xfId="0" applyFont="1" applyFill="1" applyBorder="1" applyAlignment="1">
      <alignment vertical="center" wrapText="1"/>
    </xf>
    <xf numFmtId="44" fontId="2" fillId="42" borderId="15" xfId="2209" applyFont="1" applyFill="1" applyBorder="1" applyAlignment="1">
      <alignment horizontal="center" vertical="center" wrapText="1"/>
    </xf>
    <xf numFmtId="165" fontId="55" fillId="40" borderId="15" xfId="2209" applyNumberFormat="1" applyFont="1" applyFill="1" applyBorder="1" applyAlignment="1">
      <alignment horizontal="justify" vertical="center"/>
    </xf>
    <xf numFmtId="1" fontId="51" fillId="0" borderId="0" xfId="0" applyNumberFormat="1" applyFont="1" applyBorder="1" applyAlignment="1">
      <alignment vertical="center"/>
    </xf>
    <xf numFmtId="180" fontId="15" fillId="37" borderId="21" xfId="141" applyNumberFormat="1" applyFont="1" applyFill="1" applyBorder="1" applyAlignment="1">
      <alignment horizontal="center" vertical="center" wrapText="1" readingOrder="1"/>
    </xf>
    <xf numFmtId="1" fontId="15" fillId="37" borderId="21" xfId="192" applyNumberFormat="1" applyFont="1" applyFill="1" applyBorder="1" applyAlignment="1">
      <alignment horizontal="center" vertical="center" wrapText="1" readingOrder="1"/>
    </xf>
    <xf numFmtId="0" fontId="15" fillId="43" borderId="3" xfId="0" applyFont="1" applyFill="1" applyBorder="1" applyAlignment="1">
      <alignment vertical="center"/>
    </xf>
    <xf numFmtId="0" fontId="15" fillId="44" borderId="3" xfId="0" applyFont="1" applyFill="1" applyBorder="1" applyAlignment="1">
      <alignment vertical="center"/>
    </xf>
    <xf numFmtId="49" fontId="8" fillId="2" borderId="17" xfId="0" applyNumberFormat="1" applyFont="1" applyFill="1" applyBorder="1" applyAlignment="1">
      <alignment vertical="center"/>
    </xf>
    <xf numFmtId="0" fontId="15" fillId="10" borderId="17" xfId="0" applyFont="1" applyFill="1" applyBorder="1" applyAlignment="1">
      <alignment vertical="center"/>
    </xf>
    <xf numFmtId="165" fontId="8" fillId="2" borderId="17" xfId="2" applyNumberFormat="1" applyFont="1" applyFill="1" applyBorder="1" applyAlignment="1">
      <alignment horizontal="right" vertical="center"/>
    </xf>
    <xf numFmtId="0" fontId="8" fillId="4" borderId="31" xfId="1" applyFont="1" applyFill="1" applyBorder="1" applyAlignment="1">
      <alignment vertical="center" wrapText="1"/>
    </xf>
    <xf numFmtId="49" fontId="3" fillId="44" borderId="3" xfId="0" applyNumberFormat="1" applyFont="1" applyFill="1" applyBorder="1" applyAlignment="1">
      <alignment vertical="center"/>
    </xf>
    <xf numFmtId="49" fontId="15" fillId="44" borderId="1" xfId="0" applyNumberFormat="1" applyFont="1" applyFill="1" applyBorder="1" applyAlignment="1">
      <alignment horizontal="center" vertical="center"/>
    </xf>
    <xf numFmtId="49" fontId="18" fillId="44" borderId="2" xfId="0" applyNumberFormat="1" applyFont="1" applyFill="1" applyBorder="1" applyAlignment="1">
      <alignment horizontal="center" vertical="center"/>
    </xf>
    <xf numFmtId="0" fontId="12" fillId="44" borderId="1" xfId="0" applyFont="1" applyFill="1" applyBorder="1" applyAlignment="1">
      <alignment horizontal="justify" vertical="center" wrapText="1"/>
    </xf>
    <xf numFmtId="165" fontId="10" fillId="44" borderId="3" xfId="2" applyNumberFormat="1" applyFont="1" applyFill="1" applyBorder="1" applyAlignment="1">
      <alignment horizontal="right" vertical="center"/>
    </xf>
    <xf numFmtId="49" fontId="15" fillId="44" borderId="2" xfId="0" applyNumberFormat="1" applyFont="1" applyFill="1" applyBorder="1" applyAlignment="1">
      <alignment horizontal="center" vertical="center"/>
    </xf>
    <xf numFmtId="49" fontId="51" fillId="0" borderId="15" xfId="0" applyNumberFormat="1" applyFont="1" applyBorder="1" applyAlignment="1">
      <alignment vertical="center"/>
    </xf>
    <xf numFmtId="1" fontId="51" fillId="0" borderId="15" xfId="0" applyNumberFormat="1" applyFont="1" applyFill="1" applyBorder="1" applyAlignment="1">
      <alignment horizontal="center" vertical="center" wrapText="1"/>
    </xf>
    <xf numFmtId="49" fontId="2" fillId="40" borderId="15" xfId="0" applyNumberFormat="1" applyFont="1" applyFill="1" applyBorder="1" applyAlignment="1">
      <alignment vertical="center"/>
    </xf>
    <xf numFmtId="1" fontId="51" fillId="40" borderId="15" xfId="0" applyNumberFormat="1" applyFont="1" applyFill="1" applyBorder="1" applyAlignment="1">
      <alignment horizontal="center" vertical="center" wrapText="1"/>
    </xf>
    <xf numFmtId="165" fontId="2" fillId="40" borderId="15" xfId="0" applyNumberFormat="1" applyFont="1" applyFill="1" applyBorder="1" applyAlignment="1">
      <alignment vertical="center"/>
    </xf>
    <xf numFmtId="49" fontId="2" fillId="0" borderId="15" xfId="0" applyNumberFormat="1" applyFont="1" applyBorder="1" applyAlignment="1">
      <alignment vertical="center"/>
    </xf>
    <xf numFmtId="1" fontId="51" fillId="0" borderId="15" xfId="0" applyNumberFormat="1" applyFont="1" applyFill="1" applyBorder="1" applyAlignment="1">
      <alignment vertical="center"/>
    </xf>
    <xf numFmtId="49" fontId="3" fillId="45" borderId="3" xfId="0" applyNumberFormat="1" applyFont="1" applyFill="1" applyBorder="1" applyAlignment="1">
      <alignment vertical="center"/>
    </xf>
    <xf numFmtId="0" fontId="15" fillId="45" borderId="3" xfId="0" applyFont="1" applyFill="1" applyBorder="1" applyAlignment="1">
      <alignment vertical="center"/>
    </xf>
    <xf numFmtId="49" fontId="15" fillId="45" borderId="2" xfId="0" applyNumberFormat="1" applyFont="1" applyFill="1" applyBorder="1" applyAlignment="1">
      <alignment horizontal="center" vertical="center"/>
    </xf>
    <xf numFmtId="49" fontId="18" fillId="45" borderId="2" xfId="0" applyNumberFormat="1" applyFont="1" applyFill="1" applyBorder="1" applyAlignment="1">
      <alignment horizontal="center" vertical="center"/>
    </xf>
    <xf numFmtId="0" fontId="12" fillId="45" borderId="2" xfId="0" applyFont="1" applyFill="1" applyBorder="1" applyAlignment="1">
      <alignment horizontal="justify" vertical="center" wrapText="1"/>
    </xf>
    <xf numFmtId="165" fontId="10" fillId="45" borderId="3" xfId="2" applyNumberFormat="1" applyFont="1" applyFill="1" applyBorder="1" applyAlignment="1">
      <alignment horizontal="right" vertical="center"/>
    </xf>
    <xf numFmtId="0" fontId="8" fillId="4" borderId="18" xfId="1" applyFont="1" applyFill="1" applyBorder="1" applyAlignment="1">
      <alignment vertical="center" wrapText="1"/>
    </xf>
    <xf numFmtId="0" fontId="8" fillId="5" borderId="18" xfId="1" applyFont="1" applyFill="1" applyBorder="1" applyAlignment="1">
      <alignment vertical="center" wrapText="1"/>
    </xf>
    <xf numFmtId="0" fontId="8" fillId="7" borderId="29" xfId="0" applyFont="1" applyFill="1" applyBorder="1" applyAlignment="1">
      <alignment horizontal="justify" vertical="center" wrapText="1"/>
    </xf>
    <xf numFmtId="0" fontId="12" fillId="0" borderId="18" xfId="0" applyFont="1" applyFill="1" applyBorder="1" applyAlignment="1">
      <alignment horizontal="justify" vertical="center" wrapText="1"/>
    </xf>
    <xf numFmtId="0" fontId="12" fillId="0" borderId="18" xfId="1" applyFont="1" applyFill="1" applyBorder="1" applyAlignment="1">
      <alignment vertical="center" wrapText="1"/>
    </xf>
    <xf numFmtId="43" fontId="3" fillId="0" borderId="0" xfId="141" applyFont="1" applyFill="1" applyAlignment="1">
      <alignment vertical="center"/>
    </xf>
    <xf numFmtId="49" fontId="8" fillId="2" borderId="15" xfId="0" quotePrefix="1" applyNumberFormat="1" applyFont="1" applyFill="1" applyBorder="1" applyAlignment="1">
      <alignment vertical="center"/>
    </xf>
    <xf numFmtId="0" fontId="19" fillId="2" borderId="15" xfId="0" applyFont="1" applyFill="1" applyBorder="1" applyAlignment="1">
      <alignment vertical="center"/>
    </xf>
    <xf numFmtId="165" fontId="8" fillId="2" borderId="15" xfId="2" applyNumberFormat="1" applyFont="1" applyFill="1" applyBorder="1" applyAlignment="1">
      <alignment horizontal="right" vertical="center"/>
    </xf>
    <xf numFmtId="49" fontId="11" fillId="0" borderId="15" xfId="0" applyNumberFormat="1" applyFont="1" applyFill="1" applyBorder="1" applyAlignment="1">
      <alignment vertical="center" wrapText="1"/>
    </xf>
    <xf numFmtId="49" fontId="10" fillId="0" borderId="15" xfId="0" applyNumberFormat="1" applyFont="1" applyFill="1" applyBorder="1" applyAlignment="1">
      <alignment horizontal="center" vertical="center" wrapText="1"/>
    </xf>
    <xf numFmtId="0" fontId="19" fillId="0" borderId="15" xfId="0" applyFont="1" applyBorder="1" applyAlignment="1">
      <alignment vertical="center"/>
    </xf>
    <xf numFmtId="49" fontId="15" fillId="0" borderId="18" xfId="0" applyNumberFormat="1" applyFont="1" applyBorder="1" applyAlignment="1">
      <alignment horizontal="center" vertical="center"/>
    </xf>
    <xf numFmtId="165" fontId="8" fillId="0" borderId="15" xfId="2" applyNumberFormat="1" applyFont="1" applyFill="1" applyBorder="1" applyAlignment="1">
      <alignment horizontal="right" vertical="center"/>
    </xf>
    <xf numFmtId="49" fontId="10" fillId="0" borderId="15" xfId="0" quotePrefix="1" applyNumberFormat="1" applyFont="1" applyFill="1" applyBorder="1" applyAlignment="1">
      <alignment horizontal="center" vertical="center" wrapText="1"/>
    </xf>
    <xf numFmtId="49" fontId="15" fillId="0" borderId="29" xfId="0" applyNumberFormat="1" applyFont="1" applyBorder="1" applyAlignment="1">
      <alignment horizontal="center" vertical="center"/>
    </xf>
    <xf numFmtId="165" fontId="10" fillId="8" borderId="15" xfId="2" applyNumberFormat="1" applyFont="1" applyFill="1" applyBorder="1" applyAlignment="1">
      <alignment horizontal="right" vertical="center"/>
    </xf>
    <xf numFmtId="0" fontId="15" fillId="0" borderId="3" xfId="0" applyFont="1" applyFill="1" applyBorder="1" applyAlignment="1">
      <alignment vertical="center"/>
    </xf>
    <xf numFmtId="0" fontId="8" fillId="0" borderId="15" xfId="0" applyFont="1" applyFill="1" applyBorder="1" applyAlignment="1">
      <alignment vertical="center"/>
    </xf>
    <xf numFmtId="0" fontId="3" fillId="0" borderId="15" xfId="0" applyFont="1" applyFill="1" applyBorder="1" applyAlignment="1">
      <alignment vertical="center"/>
    </xf>
    <xf numFmtId="0" fontId="8" fillId="2" borderId="29" xfId="1" applyFont="1" applyFill="1" applyBorder="1" applyAlignment="1">
      <alignment vertical="center" wrapText="1"/>
    </xf>
    <xf numFmtId="171" fontId="8" fillId="2" borderId="15" xfId="15" applyNumberFormat="1" applyFont="1" applyFill="1" applyBorder="1" applyAlignment="1">
      <alignment vertical="center" wrapText="1"/>
    </xf>
    <xf numFmtId="49" fontId="3" fillId="46" borderId="15" xfId="0" applyNumberFormat="1" applyFont="1" applyFill="1" applyBorder="1" applyAlignment="1">
      <alignment vertical="center"/>
    </xf>
    <xf numFmtId="49" fontId="15" fillId="46" borderId="15" xfId="0" applyNumberFormat="1" applyFont="1" applyFill="1" applyBorder="1" applyAlignment="1">
      <alignment horizontal="center" vertical="center"/>
    </xf>
    <xf numFmtId="0" fontId="12" fillId="46" borderId="15" xfId="0" applyFont="1" applyFill="1" applyBorder="1" applyAlignment="1">
      <alignment horizontal="justify" vertical="center" wrapText="1"/>
    </xf>
    <xf numFmtId="0" fontId="9" fillId="46" borderId="15" xfId="0" applyFont="1" applyFill="1" applyBorder="1" applyAlignment="1">
      <alignment horizontal="justify" vertical="center" wrapText="1"/>
    </xf>
    <xf numFmtId="49" fontId="46" fillId="0" borderId="20" xfId="192" applyNumberFormat="1" applyFont="1" applyFill="1" applyBorder="1" applyAlignment="1">
      <alignment vertical="center" wrapText="1" readingOrder="1"/>
    </xf>
    <xf numFmtId="49" fontId="46" fillId="0" borderId="21" xfId="192" applyNumberFormat="1" applyFont="1" applyFill="1" applyBorder="1" applyAlignment="1">
      <alignment vertical="center" wrapText="1" readingOrder="1"/>
    </xf>
    <xf numFmtId="0" fontId="46" fillId="0" borderId="21" xfId="192" applyNumberFormat="1" applyFont="1" applyFill="1" applyBorder="1" applyAlignment="1">
      <alignment vertical="center" wrapText="1" readingOrder="1"/>
    </xf>
    <xf numFmtId="0" fontId="46" fillId="0" borderId="21" xfId="192" applyNumberFormat="1" applyFont="1" applyFill="1" applyBorder="1" applyAlignment="1">
      <alignment horizontal="justify" vertical="center" wrapText="1" readingOrder="1"/>
    </xf>
    <xf numFmtId="0" fontId="8" fillId="0" borderId="15" xfId="1" applyFont="1" applyFill="1" applyBorder="1" applyAlignment="1">
      <alignment vertical="center" wrapText="1"/>
    </xf>
    <xf numFmtId="0" fontId="8" fillId="0" borderId="29" xfId="1" applyFont="1" applyFill="1" applyBorder="1" applyAlignment="1">
      <alignment vertical="center" wrapText="1"/>
    </xf>
    <xf numFmtId="49" fontId="46" fillId="0" borderId="23" xfId="192" applyNumberFormat="1" applyFont="1" applyFill="1" applyBorder="1" applyAlignment="1">
      <alignment vertical="center" wrapText="1" readingOrder="1"/>
    </xf>
    <xf numFmtId="49" fontId="46" fillId="0" borderId="15" xfId="192" applyNumberFormat="1" applyFont="1" applyFill="1" applyBorder="1" applyAlignment="1">
      <alignment vertical="center" wrapText="1" readingOrder="1"/>
    </xf>
    <xf numFmtId="0" fontId="46" fillId="0" borderId="15" xfId="192" applyNumberFormat="1" applyFont="1" applyFill="1" applyBorder="1" applyAlignment="1">
      <alignment vertical="center" wrapText="1" readingOrder="1"/>
    </xf>
    <xf numFmtId="0" fontId="46" fillId="0" borderId="15" xfId="192" applyNumberFormat="1" applyFont="1" applyFill="1" applyBorder="1" applyAlignment="1">
      <alignment horizontal="justify" vertical="center" wrapText="1" readingOrder="1"/>
    </xf>
    <xf numFmtId="49" fontId="46" fillId="0" borderId="19" xfId="192" applyNumberFormat="1" applyFont="1" applyFill="1" applyBorder="1" applyAlignment="1">
      <alignment vertical="center" wrapText="1" readingOrder="1"/>
    </xf>
    <xf numFmtId="49" fontId="46" fillId="0" borderId="18" xfId="192" applyNumberFormat="1" applyFont="1" applyFill="1" applyBorder="1" applyAlignment="1">
      <alignment vertical="center" wrapText="1" readingOrder="1"/>
    </xf>
    <xf numFmtId="0" fontId="46" fillId="0" borderId="18" xfId="192" applyNumberFormat="1" applyFont="1" applyFill="1" applyBorder="1" applyAlignment="1">
      <alignment vertical="center" wrapText="1" readingOrder="1"/>
    </xf>
    <xf numFmtId="0" fontId="46" fillId="0" borderId="18" xfId="192" applyNumberFormat="1" applyFont="1" applyFill="1" applyBorder="1" applyAlignment="1">
      <alignment horizontal="justify" vertical="center" wrapText="1" readingOrder="1"/>
    </xf>
    <xf numFmtId="0" fontId="8" fillId="0" borderId="15" xfId="0" applyFont="1" applyFill="1" applyBorder="1" applyAlignment="1">
      <alignment horizontal="justify" vertical="center" wrapText="1"/>
    </xf>
    <xf numFmtId="49" fontId="15" fillId="0" borderId="2" xfId="0" applyNumberFormat="1" applyFont="1" applyFill="1" applyBorder="1" applyAlignment="1">
      <alignment horizontal="center" vertical="center"/>
    </xf>
    <xf numFmtId="49" fontId="18" fillId="0" borderId="2" xfId="0" applyNumberFormat="1" applyFont="1" applyFill="1" applyBorder="1" applyAlignment="1">
      <alignment horizontal="center" vertical="center"/>
    </xf>
    <xf numFmtId="165" fontId="10" fillId="0" borderId="15" xfId="2209" applyNumberFormat="1" applyFont="1" applyFill="1" applyBorder="1" applyAlignment="1">
      <alignment horizontal="justify" vertical="center" wrapText="1"/>
    </xf>
    <xf numFmtId="0" fontId="11" fillId="0" borderId="15" xfId="0" applyFont="1" applyFill="1" applyBorder="1" applyAlignment="1">
      <alignment horizontal="justify" vertical="center" wrapText="1"/>
    </xf>
    <xf numFmtId="165" fontId="10" fillId="0" borderId="15" xfId="2209" applyNumberFormat="1" applyFont="1" applyFill="1" applyBorder="1" applyAlignment="1">
      <alignment horizontal="right" vertical="center" wrapText="1"/>
    </xf>
    <xf numFmtId="165" fontId="56" fillId="0" borderId="15" xfId="2209" applyNumberFormat="1" applyFont="1" applyFill="1" applyBorder="1" applyAlignment="1">
      <alignment horizontal="right" vertical="center" wrapText="1"/>
    </xf>
    <xf numFmtId="165" fontId="2" fillId="0" borderId="15" xfId="2209" applyNumberFormat="1" applyFont="1" applyFill="1" applyBorder="1" applyAlignment="1">
      <alignment horizontal="right" vertical="center" wrapText="1"/>
    </xf>
    <xf numFmtId="49" fontId="15" fillId="0" borderId="3" xfId="0" applyNumberFormat="1" applyFont="1" applyFill="1" applyBorder="1" applyAlignment="1">
      <alignment horizontal="center" vertical="center"/>
    </xf>
    <xf numFmtId="49" fontId="15" fillId="0" borderId="15" xfId="0" applyNumberFormat="1" applyFont="1" applyFill="1" applyBorder="1" applyAlignment="1">
      <alignment horizontal="center" vertical="center"/>
    </xf>
    <xf numFmtId="165" fontId="10" fillId="0" borderId="0" xfId="2209" applyNumberFormat="1" applyFont="1" applyFill="1" applyBorder="1" applyAlignment="1">
      <alignment horizontal="right" vertical="center" wrapText="1"/>
    </xf>
    <xf numFmtId="165" fontId="8" fillId="0" borderId="0" xfId="2" applyNumberFormat="1" applyFont="1" applyFill="1" applyBorder="1" applyAlignment="1">
      <alignment horizontal="right" vertical="center"/>
    </xf>
    <xf numFmtId="0" fontId="3" fillId="0" borderId="0" xfId="0" applyFont="1" applyFill="1" applyBorder="1" applyAlignment="1">
      <alignment vertical="center"/>
    </xf>
    <xf numFmtId="165" fontId="56" fillId="0" borderId="0" xfId="2209" applyNumberFormat="1" applyFont="1" applyFill="1" applyBorder="1" applyAlignment="1">
      <alignment horizontal="right" vertical="center" wrapText="1"/>
    </xf>
    <xf numFmtId="165" fontId="10" fillId="0" borderId="0" xfId="2" applyNumberFormat="1" applyFont="1" applyFill="1" applyBorder="1" applyAlignment="1">
      <alignment horizontal="right" vertical="center"/>
    </xf>
    <xf numFmtId="165" fontId="2" fillId="0" borderId="0" xfId="2209" applyNumberFormat="1" applyFont="1" applyFill="1" applyBorder="1" applyAlignment="1">
      <alignment horizontal="right" vertical="center" wrapText="1"/>
    </xf>
    <xf numFmtId="165" fontId="3" fillId="0" borderId="0" xfId="0" applyNumberFormat="1" applyFont="1" applyFill="1" applyBorder="1" applyAlignment="1">
      <alignment vertical="center"/>
    </xf>
    <xf numFmtId="165" fontId="8" fillId="7" borderId="3" xfId="2" applyNumberFormat="1" applyFont="1" applyFill="1" applyBorder="1" applyAlignment="1">
      <alignment horizontal="right" vertical="center"/>
    </xf>
    <xf numFmtId="49" fontId="3" fillId="7" borderId="15" xfId="0" applyNumberFormat="1" applyFont="1" applyFill="1" applyBorder="1" applyAlignment="1">
      <alignment vertical="center"/>
    </xf>
    <xf numFmtId="0" fontId="19" fillId="7" borderId="15" xfId="0" applyFont="1" applyFill="1" applyBorder="1" applyAlignment="1">
      <alignment vertical="center"/>
    </xf>
    <xf numFmtId="49" fontId="15" fillId="7" borderId="29" xfId="0" applyNumberFormat="1" applyFont="1" applyFill="1" applyBorder="1" applyAlignment="1">
      <alignment horizontal="center" vertical="center"/>
    </xf>
    <xf numFmtId="43" fontId="3" fillId="7" borderId="0" xfId="141" applyFont="1" applyFill="1" applyAlignment="1">
      <alignment vertical="center"/>
    </xf>
    <xf numFmtId="0" fontId="3" fillId="7" borderId="15" xfId="0" applyFont="1" applyFill="1" applyBorder="1" applyAlignment="1">
      <alignment vertical="center"/>
    </xf>
    <xf numFmtId="171" fontId="8" fillId="0" borderId="0" xfId="15" applyNumberFormat="1" applyFont="1" applyFill="1" applyBorder="1" applyAlignment="1">
      <alignment horizontal="left" vertical="center" wrapText="1"/>
    </xf>
    <xf numFmtId="0" fontId="8" fillId="0" borderId="0" xfId="0" applyFont="1" applyFill="1" applyBorder="1" applyAlignment="1">
      <alignment vertical="center"/>
    </xf>
    <xf numFmtId="165" fontId="10" fillId="0" borderId="0" xfId="2209" applyNumberFormat="1" applyFont="1" applyFill="1" applyBorder="1" applyAlignment="1">
      <alignment horizontal="justify" vertical="center" wrapText="1"/>
    </xf>
    <xf numFmtId="171" fontId="8" fillId="0" borderId="0" xfId="15" applyNumberFormat="1" applyFont="1" applyFill="1" applyBorder="1" applyAlignment="1">
      <alignment vertical="center" wrapText="1"/>
    </xf>
    <xf numFmtId="0" fontId="15" fillId="0" borderId="3" xfId="0" applyFont="1" applyFill="1" applyBorder="1" applyAlignment="1">
      <alignment horizontal="center" vertical="center"/>
    </xf>
    <xf numFmtId="0" fontId="15" fillId="0" borderId="15" xfId="0" applyFont="1" applyFill="1" applyBorder="1" applyAlignment="1">
      <alignment horizontal="center" vertical="center"/>
    </xf>
    <xf numFmtId="0" fontId="57" fillId="0" borderId="21" xfId="0" applyFont="1" applyFill="1" applyBorder="1" applyAlignment="1">
      <alignment horizontal="center" vertical="center" wrapText="1"/>
    </xf>
    <xf numFmtId="0" fontId="58" fillId="46" borderId="15" xfId="0" applyFont="1" applyFill="1" applyBorder="1" applyAlignment="1">
      <alignment vertical="center"/>
    </xf>
    <xf numFmtId="0" fontId="57" fillId="0" borderId="32" xfId="0" applyFont="1" applyFill="1" applyBorder="1" applyAlignment="1">
      <alignment horizontal="center" vertical="center" wrapText="1"/>
    </xf>
    <xf numFmtId="170" fontId="59" fillId="0" borderId="0" xfId="15" applyNumberFormat="1" applyFont="1" applyFill="1" applyAlignment="1">
      <alignment vertical="center"/>
    </xf>
    <xf numFmtId="43" fontId="4" fillId="0" borderId="0" xfId="0" applyNumberFormat="1" applyFont="1" applyFill="1" applyAlignment="1">
      <alignment vertical="center"/>
    </xf>
    <xf numFmtId="49" fontId="62" fillId="0" borderId="5" xfId="0" applyNumberFormat="1" applyFont="1" applyBorder="1" applyAlignment="1">
      <alignment horizontal="center" vertical="center" wrapText="1"/>
    </xf>
    <xf numFmtId="49" fontId="65" fillId="6" borderId="3" xfId="0" applyNumberFormat="1" applyFont="1" applyFill="1" applyBorder="1" applyAlignment="1">
      <alignment horizontal="center" vertical="center" wrapText="1"/>
    </xf>
    <xf numFmtId="49" fontId="65" fillId="6" borderId="15" xfId="0" applyNumberFormat="1" applyFont="1" applyFill="1" applyBorder="1" applyAlignment="1">
      <alignment horizontal="center" vertical="center" wrapText="1"/>
    </xf>
    <xf numFmtId="49" fontId="60" fillId="2" borderId="3" xfId="0" applyNumberFormat="1" applyFont="1" applyFill="1" applyBorder="1" applyAlignment="1">
      <alignment horizontal="center" vertical="center"/>
    </xf>
    <xf numFmtId="49" fontId="60" fillId="2" borderId="15" xfId="0" applyNumberFormat="1" applyFont="1" applyFill="1" applyBorder="1" applyAlignment="1">
      <alignment horizontal="center" vertical="center"/>
    </xf>
    <xf numFmtId="49" fontId="63" fillId="0" borderId="3" xfId="0" applyNumberFormat="1" applyFont="1" applyFill="1" applyBorder="1" applyAlignment="1">
      <alignment horizontal="center" vertical="center" wrapText="1"/>
    </xf>
    <xf numFmtId="49" fontId="60" fillId="0" borderId="3" xfId="0" applyNumberFormat="1" applyFont="1" applyBorder="1" applyAlignment="1">
      <alignment horizontal="center" vertical="center"/>
    </xf>
    <xf numFmtId="49" fontId="60" fillId="0" borderId="15" xfId="0" applyNumberFormat="1" applyFont="1" applyBorder="1" applyAlignment="1">
      <alignment horizontal="center" vertical="center"/>
    </xf>
    <xf numFmtId="49" fontId="63" fillId="0" borderId="3" xfId="0" quotePrefix="1"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0" fillId="0" borderId="29" xfId="0" applyNumberFormat="1" applyFont="1" applyBorder="1" applyAlignment="1">
      <alignment horizontal="center" vertical="center"/>
    </xf>
    <xf numFmtId="49" fontId="60" fillId="0" borderId="4" xfId="0" applyNumberFormat="1" applyFont="1" applyBorder="1" applyAlignment="1">
      <alignment horizontal="center" vertical="center"/>
    </xf>
    <xf numFmtId="49" fontId="60" fillId="0" borderId="2" xfId="0" applyNumberFormat="1" applyFont="1" applyBorder="1" applyAlignment="1">
      <alignment horizontal="center" vertical="center"/>
    </xf>
    <xf numFmtId="49" fontId="60" fillId="0" borderId="18" xfId="0" applyNumberFormat="1" applyFont="1" applyBorder="1" applyAlignment="1">
      <alignment horizontal="center" vertical="center"/>
    </xf>
    <xf numFmtId="49" fontId="60" fillId="2" borderId="0" xfId="0" applyNumberFormat="1" applyFont="1" applyFill="1" applyBorder="1" applyAlignment="1">
      <alignment horizontal="center" vertical="center"/>
    </xf>
    <xf numFmtId="49" fontId="69" fillId="0" borderId="15" xfId="0" applyNumberFormat="1" applyFont="1" applyBorder="1" applyAlignment="1">
      <alignment horizontal="center" vertical="center"/>
    </xf>
    <xf numFmtId="49" fontId="69" fillId="0" borderId="31" xfId="0" applyNumberFormat="1" applyFont="1" applyBorder="1" applyAlignment="1">
      <alignment horizontal="center" vertical="center"/>
    </xf>
    <xf numFmtId="49" fontId="69" fillId="0" borderId="2" xfId="0" applyNumberFormat="1" applyFont="1" applyBorder="1" applyAlignment="1">
      <alignment horizontal="center" vertical="center"/>
    </xf>
    <xf numFmtId="49" fontId="69" fillId="0" borderId="18" xfId="0" applyNumberFormat="1" applyFont="1" applyBorder="1" applyAlignment="1">
      <alignment horizontal="center" vertical="center"/>
    </xf>
    <xf numFmtId="49" fontId="60" fillId="0" borderId="1" xfId="0" applyNumberFormat="1" applyFont="1" applyBorder="1" applyAlignment="1">
      <alignment horizontal="center" vertical="center"/>
    </xf>
    <xf numFmtId="49" fontId="60" fillId="7" borderId="29" xfId="0" applyNumberFormat="1" applyFont="1" applyFill="1" applyBorder="1" applyAlignment="1">
      <alignment horizontal="center" vertical="center"/>
    </xf>
    <xf numFmtId="49" fontId="69" fillId="0" borderId="4" xfId="0" applyNumberFormat="1" applyFont="1" applyBorder="1" applyAlignment="1">
      <alignment horizontal="center" vertical="center"/>
    </xf>
    <xf numFmtId="49" fontId="69" fillId="0" borderId="29" xfId="0" applyNumberFormat="1" applyFont="1" applyBorder="1" applyAlignment="1">
      <alignment horizontal="center" vertical="center"/>
    </xf>
    <xf numFmtId="49" fontId="60" fillId="2" borderId="2" xfId="0" applyNumberFormat="1" applyFont="1" applyFill="1" applyBorder="1" applyAlignment="1">
      <alignment horizontal="center" vertical="center"/>
    </xf>
    <xf numFmtId="49" fontId="69" fillId="2" borderId="2" xfId="0" applyNumberFormat="1" applyFont="1" applyFill="1" applyBorder="1" applyAlignment="1">
      <alignment horizontal="center" vertical="center"/>
    </xf>
    <xf numFmtId="49" fontId="69" fillId="2" borderId="18" xfId="0" applyNumberFormat="1" applyFont="1" applyFill="1" applyBorder="1" applyAlignment="1">
      <alignment horizontal="center" vertical="center"/>
    </xf>
    <xf numFmtId="49" fontId="60" fillId="0" borderId="4" xfId="0" applyNumberFormat="1" applyFont="1" applyFill="1" applyBorder="1" applyAlignment="1">
      <alignment horizontal="center" vertical="center"/>
    </xf>
    <xf numFmtId="49" fontId="69" fillId="0" borderId="4" xfId="0" applyNumberFormat="1" applyFont="1" applyFill="1" applyBorder="1" applyAlignment="1">
      <alignment horizontal="center" vertical="center"/>
    </xf>
    <xf numFmtId="49" fontId="69" fillId="0" borderId="29" xfId="0" applyNumberFormat="1" applyFont="1" applyFill="1" applyBorder="1" applyAlignment="1">
      <alignment horizontal="center" vertical="center"/>
    </xf>
    <xf numFmtId="49" fontId="60" fillId="0" borderId="29" xfId="0" applyNumberFormat="1" applyFont="1" applyFill="1" applyBorder="1" applyAlignment="1">
      <alignment horizontal="center" vertical="center"/>
    </xf>
    <xf numFmtId="49" fontId="60" fillId="46" borderId="15" xfId="0" applyNumberFormat="1" applyFont="1" applyFill="1" applyBorder="1" applyAlignment="1">
      <alignment horizontal="center" vertical="center"/>
    </xf>
    <xf numFmtId="49" fontId="60" fillId="46" borderId="29" xfId="0" applyNumberFormat="1" applyFont="1" applyFill="1" applyBorder="1" applyAlignment="1">
      <alignment horizontal="center" vertical="center"/>
    </xf>
    <xf numFmtId="49" fontId="69" fillId="0" borderId="3" xfId="0" applyNumberFormat="1" applyFont="1" applyBorder="1" applyAlignment="1">
      <alignment horizontal="center" vertical="center"/>
    </xf>
    <xf numFmtId="49" fontId="60" fillId="44" borderId="1" xfId="0" applyNumberFormat="1" applyFont="1" applyFill="1" applyBorder="1" applyAlignment="1">
      <alignment horizontal="center" vertical="center"/>
    </xf>
    <xf numFmtId="49" fontId="60" fillId="44" borderId="2" xfId="0" applyNumberFormat="1" applyFont="1" applyFill="1" applyBorder="1" applyAlignment="1">
      <alignment horizontal="center" vertical="center"/>
    </xf>
    <xf numFmtId="49" fontId="65" fillId="2" borderId="1" xfId="0" applyNumberFormat="1" applyFont="1" applyFill="1" applyBorder="1" applyAlignment="1">
      <alignment horizontal="center" vertical="center"/>
    </xf>
    <xf numFmtId="49" fontId="65" fillId="2" borderId="2" xfId="0" applyNumberFormat="1" applyFont="1" applyFill="1" applyBorder="1" applyAlignment="1">
      <alignment horizontal="center" vertical="center"/>
    </xf>
    <xf numFmtId="49" fontId="64" fillId="0" borderId="15" xfId="0" applyNumberFormat="1" applyFont="1" applyFill="1" applyBorder="1" applyAlignment="1">
      <alignment horizontal="center" vertical="center" wrapText="1"/>
    </xf>
    <xf numFmtId="49" fontId="60" fillId="2" borderId="29" xfId="0" applyNumberFormat="1" applyFont="1" applyFill="1" applyBorder="1" applyAlignment="1">
      <alignment horizontal="center" vertical="center"/>
    </xf>
    <xf numFmtId="0" fontId="64" fillId="0" borderId="0" xfId="0" applyFont="1" applyAlignment="1">
      <alignment horizontal="center"/>
    </xf>
    <xf numFmtId="49" fontId="65" fillId="9" borderId="3" xfId="0" applyNumberFormat="1" applyFont="1" applyFill="1" applyBorder="1" applyAlignment="1">
      <alignment horizontal="center" vertical="center" wrapText="1"/>
    </xf>
    <xf numFmtId="49" fontId="66" fillId="2" borderId="3" xfId="0" quotePrefix="1" applyNumberFormat="1" applyFont="1" applyFill="1" applyBorder="1" applyAlignment="1">
      <alignment horizontal="center" vertical="center"/>
    </xf>
    <xf numFmtId="49" fontId="66" fillId="2" borderId="3" xfId="0" applyNumberFormat="1" applyFont="1" applyFill="1" applyBorder="1" applyAlignment="1">
      <alignment horizontal="center" vertical="center"/>
    </xf>
    <xf numFmtId="0" fontId="60" fillId="2" borderId="3" xfId="0" applyFont="1" applyFill="1" applyBorder="1" applyAlignment="1">
      <alignment horizontal="center" vertical="center"/>
    </xf>
    <xf numFmtId="0" fontId="66" fillId="2" borderId="15" xfId="0" applyFont="1" applyFill="1" applyBorder="1" applyAlignment="1">
      <alignment horizontal="center" vertical="center" wrapText="1"/>
    </xf>
    <xf numFmtId="165" fontId="66" fillId="2" borderId="3" xfId="2" applyNumberFormat="1" applyFont="1" applyFill="1" applyBorder="1" applyAlignment="1">
      <alignment horizontal="center" vertical="center"/>
    </xf>
    <xf numFmtId="49" fontId="61" fillId="0" borderId="3" xfId="0" applyNumberFormat="1" applyFont="1" applyBorder="1" applyAlignment="1">
      <alignment horizontal="center" vertical="center"/>
    </xf>
    <xf numFmtId="0" fontId="60" fillId="0" borderId="3" xfId="0" applyFont="1" applyBorder="1" applyAlignment="1">
      <alignment horizontal="center" vertical="center"/>
    </xf>
    <xf numFmtId="0" fontId="66" fillId="4" borderId="15" xfId="1" applyFont="1" applyFill="1" applyBorder="1" applyAlignment="1">
      <alignment horizontal="center" vertical="center" wrapText="1"/>
    </xf>
    <xf numFmtId="165" fontId="66" fillId="0" borderId="3" xfId="2" applyNumberFormat="1" applyFont="1" applyFill="1" applyBorder="1" applyAlignment="1">
      <alignment horizontal="center" vertical="center"/>
    </xf>
    <xf numFmtId="0" fontId="66" fillId="5" borderId="15" xfId="1" applyFont="1" applyFill="1" applyBorder="1" applyAlignment="1">
      <alignment horizontal="center" vertical="center" wrapText="1"/>
    </xf>
    <xf numFmtId="0" fontId="66" fillId="7" borderId="15" xfId="0" applyFont="1" applyFill="1" applyBorder="1" applyAlignment="1">
      <alignment horizontal="center" vertical="center" wrapText="1"/>
    </xf>
    <xf numFmtId="0" fontId="64" fillId="0" borderId="15" xfId="0" applyFont="1" applyBorder="1" applyAlignment="1">
      <alignment horizontal="center"/>
    </xf>
    <xf numFmtId="165" fontId="63" fillId="0" borderId="15" xfId="2209" applyNumberFormat="1" applyFont="1" applyFill="1" applyBorder="1" applyAlignment="1">
      <alignment horizontal="center" vertical="center" wrapText="1"/>
    </xf>
    <xf numFmtId="0" fontId="60" fillId="44" borderId="3" xfId="0" applyFont="1" applyFill="1" applyBorder="1" applyAlignment="1">
      <alignment horizontal="center" vertical="center"/>
    </xf>
    <xf numFmtId="0" fontId="68" fillId="0" borderId="3" xfId="0" applyFont="1" applyBorder="1" applyAlignment="1">
      <alignment horizontal="center" vertical="center"/>
    </xf>
    <xf numFmtId="0" fontId="66" fillId="7" borderId="29" xfId="0" applyFont="1" applyFill="1" applyBorder="1" applyAlignment="1">
      <alignment horizontal="center" vertical="center" wrapText="1"/>
    </xf>
    <xf numFmtId="49" fontId="66" fillId="2" borderId="17" xfId="0" applyNumberFormat="1" applyFont="1" applyFill="1" applyBorder="1" applyAlignment="1">
      <alignment horizontal="center" vertical="center"/>
    </xf>
    <xf numFmtId="0" fontId="60" fillId="10" borderId="17" xfId="0" applyFont="1" applyFill="1" applyBorder="1" applyAlignment="1">
      <alignment horizontal="center" vertical="center"/>
    </xf>
    <xf numFmtId="0" fontId="66" fillId="2" borderId="0" xfId="0" applyFont="1" applyFill="1" applyAlignment="1">
      <alignment horizontal="center" vertical="center" wrapText="1"/>
    </xf>
    <xf numFmtId="165" fontId="66" fillId="2" borderId="17" xfId="2" applyNumberFormat="1" applyFont="1" applyFill="1" applyBorder="1" applyAlignment="1">
      <alignment horizontal="center" vertical="center"/>
    </xf>
    <xf numFmtId="0" fontId="60" fillId="10" borderId="3" xfId="0" applyFont="1" applyFill="1" applyBorder="1" applyAlignment="1">
      <alignment horizontal="center" vertical="center"/>
    </xf>
    <xf numFmtId="0" fontId="66" fillId="4" borderId="31" xfId="1" applyFont="1" applyFill="1" applyBorder="1" applyAlignment="1">
      <alignment horizontal="center" vertical="center" wrapText="1"/>
    </xf>
    <xf numFmtId="0" fontId="66" fillId="4" borderId="18" xfId="1" applyFont="1" applyFill="1" applyBorder="1" applyAlignment="1">
      <alignment horizontal="center" vertical="center" wrapText="1"/>
    </xf>
    <xf numFmtId="49" fontId="61" fillId="0" borderId="15" xfId="0" applyNumberFormat="1" applyFont="1" applyBorder="1" applyAlignment="1">
      <alignment horizontal="center" vertical="center"/>
    </xf>
    <xf numFmtId="0" fontId="68" fillId="0" borderId="15" xfId="0" applyFont="1" applyBorder="1" applyAlignment="1">
      <alignment horizontal="center" vertical="center"/>
    </xf>
    <xf numFmtId="0" fontId="61" fillId="0" borderId="0" xfId="0" applyFont="1" applyFill="1" applyAlignment="1">
      <alignment horizontal="center" vertical="center"/>
    </xf>
    <xf numFmtId="49" fontId="61" fillId="7" borderId="15" xfId="0" applyNumberFormat="1" applyFont="1" applyFill="1" applyBorder="1" applyAlignment="1">
      <alignment horizontal="center" vertical="center"/>
    </xf>
    <xf numFmtId="0" fontId="68" fillId="7" borderId="15" xfId="0" applyFont="1" applyFill="1" applyBorder="1" applyAlignment="1">
      <alignment horizontal="center" vertical="center"/>
    </xf>
    <xf numFmtId="165" fontId="66" fillId="7" borderId="3" xfId="2" applyNumberFormat="1" applyFont="1" applyFill="1" applyBorder="1" applyAlignment="1">
      <alignment horizontal="center" vertical="center"/>
    </xf>
    <xf numFmtId="43" fontId="61" fillId="7" borderId="0" xfId="141" applyFont="1" applyFill="1" applyAlignment="1">
      <alignment horizontal="center" vertical="center"/>
    </xf>
    <xf numFmtId="49" fontId="61" fillId="0" borderId="3" xfId="0" applyNumberFormat="1" applyFont="1" applyFill="1" applyBorder="1" applyAlignment="1">
      <alignment horizontal="center" vertical="center"/>
    </xf>
    <xf numFmtId="0" fontId="66" fillId="5" borderId="18" xfId="1" applyFont="1" applyFill="1" applyBorder="1" applyAlignment="1">
      <alignment horizontal="center" vertical="center" wrapText="1"/>
    </xf>
    <xf numFmtId="0" fontId="64" fillId="0" borderId="0" xfId="0" applyFont="1" applyFill="1" applyAlignment="1">
      <alignment horizontal="center"/>
    </xf>
    <xf numFmtId="49" fontId="61" fillId="2" borderId="3" xfId="0" quotePrefix="1" applyNumberFormat="1" applyFont="1" applyFill="1" applyBorder="1" applyAlignment="1">
      <alignment horizontal="center" vertical="center"/>
    </xf>
    <xf numFmtId="49" fontId="61" fillId="2" borderId="3" xfId="0" applyNumberFormat="1" applyFont="1" applyFill="1" applyBorder="1" applyAlignment="1">
      <alignment horizontal="center" vertical="center"/>
    </xf>
    <xf numFmtId="0" fontId="66" fillId="2" borderId="1" xfId="1" applyFont="1" applyFill="1" applyBorder="1" applyAlignment="1">
      <alignment horizontal="center" vertical="center" wrapText="1"/>
    </xf>
    <xf numFmtId="0" fontId="68" fillId="0" borderId="3" xfId="0" applyFont="1" applyFill="1" applyBorder="1" applyAlignment="1">
      <alignment horizontal="center" vertical="center"/>
    </xf>
    <xf numFmtId="49" fontId="61" fillId="46" borderId="15" xfId="0" applyNumberFormat="1" applyFont="1" applyFill="1" applyBorder="1" applyAlignment="1">
      <alignment horizontal="center" vertical="center"/>
    </xf>
    <xf numFmtId="0" fontId="60" fillId="46" borderId="15" xfId="0" applyFont="1" applyFill="1" applyBorder="1" applyAlignment="1">
      <alignment horizontal="center" vertical="center"/>
    </xf>
    <xf numFmtId="0" fontId="67" fillId="46" borderId="15" xfId="0" applyFont="1" applyFill="1" applyBorder="1" applyAlignment="1">
      <alignment horizontal="center" vertical="center" wrapText="1"/>
    </xf>
    <xf numFmtId="0" fontId="68" fillId="2" borderId="3" xfId="0" applyFont="1" applyFill="1" applyBorder="1" applyAlignment="1">
      <alignment horizontal="center" vertical="center"/>
    </xf>
    <xf numFmtId="49" fontId="61" fillId="33" borderId="16" xfId="192" applyNumberFormat="1" applyFont="1" applyFill="1" applyBorder="1" applyAlignment="1">
      <alignment horizontal="center" vertical="center" wrapText="1"/>
    </xf>
    <xf numFmtId="49" fontId="61" fillId="33" borderId="17" xfId="192" applyNumberFormat="1" applyFont="1" applyFill="1" applyBorder="1" applyAlignment="1">
      <alignment horizontal="center" vertical="center" wrapText="1"/>
    </xf>
    <xf numFmtId="0" fontId="61" fillId="33" borderId="17" xfId="192" applyNumberFormat="1" applyFont="1" applyFill="1" applyBorder="1" applyAlignment="1">
      <alignment horizontal="center" vertical="center" wrapText="1"/>
    </xf>
    <xf numFmtId="0" fontId="61" fillId="33" borderId="15" xfId="192" applyNumberFormat="1" applyFont="1" applyFill="1" applyBorder="1" applyAlignment="1">
      <alignment horizontal="center" vertical="center" wrapText="1"/>
    </xf>
    <xf numFmtId="0" fontId="61" fillId="34" borderId="15" xfId="0" applyFont="1" applyFill="1" applyBorder="1" applyAlignment="1">
      <alignment horizontal="center" vertical="center"/>
    </xf>
    <xf numFmtId="0" fontId="61" fillId="34" borderId="17" xfId="0" applyFont="1" applyFill="1" applyBorder="1" applyAlignment="1">
      <alignment horizontal="center" vertical="center"/>
    </xf>
    <xf numFmtId="165" fontId="66" fillId="34" borderId="15" xfId="2" applyNumberFormat="1" applyFont="1" applyFill="1" applyBorder="1" applyAlignment="1">
      <alignment horizontal="center" vertical="center"/>
    </xf>
    <xf numFmtId="49" fontId="61" fillId="34" borderId="19" xfId="192" applyNumberFormat="1" applyFont="1" applyFill="1" applyBorder="1" applyAlignment="1">
      <alignment horizontal="center" vertical="center" wrapText="1"/>
    </xf>
    <xf numFmtId="49" fontId="61" fillId="34" borderId="18" xfId="192" applyNumberFormat="1" applyFont="1" applyFill="1" applyBorder="1" applyAlignment="1">
      <alignment horizontal="center" vertical="center" wrapText="1"/>
    </xf>
    <xf numFmtId="0" fontId="61" fillId="34" borderId="18" xfId="192" applyNumberFormat="1" applyFont="1" applyFill="1" applyBorder="1" applyAlignment="1">
      <alignment horizontal="center" vertical="center" wrapText="1"/>
    </xf>
    <xf numFmtId="0" fontId="61" fillId="34" borderId="15" xfId="192" applyNumberFormat="1" applyFont="1" applyFill="1" applyBorder="1" applyAlignment="1">
      <alignment horizontal="center" vertical="center" wrapText="1"/>
    </xf>
    <xf numFmtId="0" fontId="61" fillId="34" borderId="18" xfId="0" applyFont="1" applyFill="1" applyBorder="1" applyAlignment="1">
      <alignment horizontal="center" vertical="center"/>
    </xf>
    <xf numFmtId="49" fontId="62" fillId="2" borderId="3" xfId="0" applyNumberFormat="1" applyFont="1" applyFill="1" applyBorder="1" applyAlignment="1">
      <alignment horizontal="center" vertical="center"/>
    </xf>
    <xf numFmtId="49" fontId="62" fillId="2" borderId="3" xfId="0" quotePrefix="1" applyNumberFormat="1" applyFont="1" applyFill="1" applyBorder="1" applyAlignment="1">
      <alignment horizontal="center" vertical="center"/>
    </xf>
    <xf numFmtId="49" fontId="61" fillId="44" borderId="3" xfId="0" applyNumberFormat="1" applyFont="1" applyFill="1" applyBorder="1" applyAlignment="1">
      <alignment horizontal="center" vertical="center"/>
    </xf>
    <xf numFmtId="43" fontId="67" fillId="44" borderId="1" xfId="141" applyFont="1" applyFill="1" applyBorder="1" applyAlignment="1">
      <alignment horizontal="center" vertical="center" wrapText="1"/>
    </xf>
    <xf numFmtId="0" fontId="66" fillId="5" borderId="18" xfId="0" applyFont="1" applyFill="1" applyBorder="1" applyAlignment="1">
      <alignment horizontal="center" vertical="center" wrapText="1"/>
    </xf>
    <xf numFmtId="49" fontId="65" fillId="2" borderId="3" xfId="0" applyNumberFormat="1" applyFont="1" applyFill="1" applyBorder="1" applyAlignment="1">
      <alignment horizontal="center" vertical="center"/>
    </xf>
    <xf numFmtId="0" fontId="65" fillId="2" borderId="1" xfId="0" applyFont="1" applyFill="1" applyBorder="1" applyAlignment="1">
      <alignment horizontal="center" vertical="center" wrapText="1"/>
    </xf>
    <xf numFmtId="165" fontId="65" fillId="2" borderId="3" xfId="2" applyNumberFormat="1" applyFont="1" applyFill="1" applyBorder="1" applyAlignment="1">
      <alignment horizontal="center" vertical="center"/>
    </xf>
    <xf numFmtId="166" fontId="66" fillId="2" borderId="15" xfId="3" applyFont="1" applyFill="1" applyBorder="1" applyAlignment="1">
      <alignment horizontal="center" vertical="center" wrapText="1"/>
    </xf>
    <xf numFmtId="49" fontId="62" fillId="0" borderId="5" xfId="0" applyNumberFormat="1" applyFont="1" applyBorder="1" applyAlignment="1">
      <alignment horizontal="justify" vertical="justify" wrapText="1"/>
    </xf>
    <xf numFmtId="0" fontId="66" fillId="2" borderId="3" xfId="0" applyFont="1" applyFill="1" applyBorder="1" applyAlignment="1">
      <alignment horizontal="justify" vertical="justify" wrapText="1"/>
    </xf>
    <xf numFmtId="0" fontId="66" fillId="4" borderId="3" xfId="1" applyFont="1" applyFill="1" applyBorder="1" applyAlignment="1">
      <alignment horizontal="justify" vertical="justify" wrapText="1"/>
    </xf>
    <xf numFmtId="0" fontId="66" fillId="5" borderId="3" xfId="1" applyFont="1" applyFill="1" applyBorder="1" applyAlignment="1">
      <alignment horizontal="justify" vertical="justify" wrapText="1"/>
    </xf>
    <xf numFmtId="0" fontId="66" fillId="7" borderId="3" xfId="0" applyFont="1" applyFill="1" applyBorder="1" applyAlignment="1">
      <alignment horizontal="justify" vertical="justify" wrapText="1"/>
    </xf>
    <xf numFmtId="0" fontId="66" fillId="7" borderId="4" xfId="0" applyFont="1" applyFill="1" applyBorder="1" applyAlignment="1">
      <alignment horizontal="justify" vertical="justify" wrapText="1"/>
    </xf>
    <xf numFmtId="0" fontId="66" fillId="2" borderId="0" xfId="0" applyFont="1" applyFill="1" applyAlignment="1">
      <alignment horizontal="justify" vertical="justify" wrapText="1"/>
    </xf>
    <xf numFmtId="0" fontId="66" fillId="4" borderId="31" xfId="1" applyFont="1" applyFill="1" applyBorder="1" applyAlignment="1">
      <alignment horizontal="justify" vertical="justify" wrapText="1"/>
    </xf>
    <xf numFmtId="0" fontId="66" fillId="4" borderId="2" xfId="1" applyFont="1" applyFill="1" applyBorder="1" applyAlignment="1">
      <alignment horizontal="justify" vertical="justify" wrapText="1"/>
    </xf>
    <xf numFmtId="0" fontId="66" fillId="5" borderId="31" xfId="1" applyFont="1" applyFill="1" applyBorder="1" applyAlignment="1">
      <alignment horizontal="justify" vertical="justify" wrapText="1"/>
    </xf>
    <xf numFmtId="0" fontId="66" fillId="7" borderId="33" xfId="0" applyFont="1" applyFill="1" applyBorder="1" applyAlignment="1">
      <alignment horizontal="justify" vertical="justify" wrapText="1"/>
    </xf>
    <xf numFmtId="0" fontId="66" fillId="5" borderId="2" xfId="1" applyFont="1" applyFill="1" applyBorder="1" applyAlignment="1">
      <alignment horizontal="justify" vertical="justify" wrapText="1"/>
    </xf>
    <xf numFmtId="0" fontId="66" fillId="2" borderId="2" xfId="1" applyFont="1" applyFill="1" applyBorder="1" applyAlignment="1">
      <alignment horizontal="justify" vertical="justify" wrapText="1"/>
    </xf>
    <xf numFmtId="0" fontId="65" fillId="46" borderId="30" xfId="0" applyFont="1" applyFill="1" applyBorder="1" applyAlignment="1">
      <alignment horizontal="justify" vertical="justify" wrapText="1"/>
    </xf>
    <xf numFmtId="0" fontId="61" fillId="33" borderId="17" xfId="192" applyNumberFormat="1" applyFont="1" applyFill="1" applyBorder="1" applyAlignment="1">
      <alignment horizontal="justify" vertical="justify" wrapText="1"/>
    </xf>
    <xf numFmtId="0" fontId="61" fillId="34" borderId="18" xfId="192" applyNumberFormat="1" applyFont="1" applyFill="1" applyBorder="1" applyAlignment="1">
      <alignment horizontal="justify" vertical="justify" wrapText="1"/>
    </xf>
    <xf numFmtId="0" fontId="67" fillId="44" borderId="1" xfId="0" applyFont="1" applyFill="1" applyBorder="1" applyAlignment="1">
      <alignment horizontal="justify" vertical="justify" wrapText="1"/>
    </xf>
    <xf numFmtId="0" fontId="66" fillId="5" borderId="2" xfId="0" applyFont="1" applyFill="1" applyBorder="1" applyAlignment="1">
      <alignment horizontal="justify" vertical="justify" wrapText="1"/>
    </xf>
    <xf numFmtId="0" fontId="65" fillId="2" borderId="1" xfId="0" applyFont="1" applyFill="1" applyBorder="1" applyAlignment="1">
      <alignment horizontal="justify" vertical="justify" wrapText="1"/>
    </xf>
    <xf numFmtId="166" fontId="66" fillId="2" borderId="30" xfId="3" applyFont="1" applyFill="1" applyBorder="1" applyAlignment="1">
      <alignment horizontal="justify" vertical="justify" wrapText="1"/>
    </xf>
    <xf numFmtId="0" fontId="64" fillId="0" borderId="0" xfId="0" applyFont="1" applyAlignment="1">
      <alignment horizontal="justify" vertical="justify" wrapText="1"/>
    </xf>
    <xf numFmtId="49" fontId="61" fillId="44" borderId="15" xfId="0" applyNumberFormat="1" applyFont="1" applyFill="1" applyBorder="1" applyAlignment="1">
      <alignment horizontal="center" vertical="center"/>
    </xf>
    <xf numFmtId="165" fontId="63" fillId="44" borderId="1" xfId="2" applyNumberFormat="1" applyFont="1" applyFill="1" applyBorder="1" applyAlignment="1">
      <alignment horizontal="center" vertical="center"/>
    </xf>
    <xf numFmtId="43" fontId="3" fillId="44" borderId="0" xfId="141" applyFont="1" applyFill="1" applyAlignment="1">
      <alignment vertical="center"/>
    </xf>
    <xf numFmtId="0" fontId="3" fillId="0" borderId="15" xfId="0" applyFont="1" applyBorder="1" applyAlignment="1">
      <alignment vertical="center"/>
    </xf>
    <xf numFmtId="43" fontId="64" fillId="0" borderId="0" xfId="0" applyNumberFormat="1" applyFont="1" applyAlignment="1">
      <alignment horizontal="center"/>
    </xf>
    <xf numFmtId="49" fontId="65" fillId="6" borderId="3" xfId="0" applyNumberFormat="1" applyFont="1" applyFill="1" applyBorder="1" applyAlignment="1">
      <alignment vertical="center"/>
    </xf>
    <xf numFmtId="49" fontId="61" fillId="38" borderId="3" xfId="0" applyNumberFormat="1" applyFont="1" applyFill="1" applyBorder="1" applyAlignment="1">
      <alignment horizontal="center" vertical="center"/>
    </xf>
    <xf numFmtId="0" fontId="60" fillId="38" borderId="3" xfId="0" applyFont="1" applyFill="1" applyBorder="1" applyAlignment="1">
      <alignment horizontal="center" vertical="center"/>
    </xf>
    <xf numFmtId="49" fontId="60" fillId="38" borderId="2" xfId="0" applyNumberFormat="1" applyFont="1" applyFill="1" applyBorder="1" applyAlignment="1">
      <alignment horizontal="center" vertical="center"/>
    </xf>
    <xf numFmtId="49" fontId="69" fillId="38" borderId="2" xfId="0" applyNumberFormat="1" applyFont="1" applyFill="1" applyBorder="1" applyAlignment="1">
      <alignment horizontal="center" vertical="center"/>
    </xf>
    <xf numFmtId="49" fontId="69" fillId="38" borderId="18" xfId="0" applyNumberFormat="1" applyFont="1" applyFill="1" applyBorder="1" applyAlignment="1">
      <alignment horizontal="center" vertical="center"/>
    </xf>
    <xf numFmtId="0" fontId="67" fillId="38" borderId="2" xfId="0" applyFont="1" applyFill="1" applyBorder="1" applyAlignment="1">
      <alignment horizontal="justify" vertical="justify" wrapText="1"/>
    </xf>
    <xf numFmtId="0" fontId="67" fillId="38" borderId="18" xfId="0" applyFont="1" applyFill="1" applyBorder="1" applyAlignment="1">
      <alignment horizontal="center" vertical="center" wrapText="1"/>
    </xf>
    <xf numFmtId="165" fontId="63" fillId="38" borderId="3" xfId="2" applyNumberFormat="1" applyFont="1" applyFill="1" applyBorder="1" applyAlignment="1">
      <alignment horizontal="center" vertical="center"/>
    </xf>
    <xf numFmtId="0" fontId="64" fillId="38" borderId="0" xfId="0" applyFont="1" applyFill="1" applyAlignment="1">
      <alignment horizontal="center"/>
    </xf>
    <xf numFmtId="49" fontId="60" fillId="38" borderId="1" xfId="0" applyNumberFormat="1" applyFont="1" applyFill="1" applyBorder="1" applyAlignment="1">
      <alignment horizontal="center" vertical="center"/>
    </xf>
    <xf numFmtId="49" fontId="69" fillId="38" borderId="1" xfId="0" applyNumberFormat="1" applyFont="1" applyFill="1" applyBorder="1" applyAlignment="1">
      <alignment horizontal="center" vertical="center"/>
    </xf>
    <xf numFmtId="0" fontId="67" fillId="38" borderId="1" xfId="1" applyFont="1" applyFill="1" applyBorder="1" applyAlignment="1">
      <alignment horizontal="justify" vertical="justify" wrapText="1"/>
    </xf>
    <xf numFmtId="0" fontId="67" fillId="38" borderId="1" xfId="1" applyFont="1" applyFill="1" applyBorder="1" applyAlignment="1">
      <alignment horizontal="center" vertical="center" wrapText="1"/>
    </xf>
    <xf numFmtId="0" fontId="60" fillId="38" borderId="2" xfId="0" applyNumberFormat="1" applyFont="1" applyFill="1" applyBorder="1" applyAlignment="1">
      <alignment horizontal="center" vertical="center"/>
    </xf>
    <xf numFmtId="0" fontId="67" fillId="38" borderId="2" xfId="1" applyFont="1" applyFill="1" applyBorder="1" applyAlignment="1">
      <alignment horizontal="justify" vertical="justify" wrapText="1"/>
    </xf>
    <xf numFmtId="0" fontId="67" fillId="38" borderId="18" xfId="1" applyFont="1" applyFill="1" applyBorder="1" applyAlignment="1">
      <alignment horizontal="center" vertical="center" wrapText="1"/>
    </xf>
    <xf numFmtId="49" fontId="60" fillId="38" borderId="4" xfId="0" applyNumberFormat="1" applyFont="1" applyFill="1" applyBorder="1" applyAlignment="1">
      <alignment horizontal="center" vertical="center"/>
    </xf>
    <xf numFmtId="0" fontId="67" fillId="38" borderId="4" xfId="0" applyFont="1" applyFill="1" applyBorder="1" applyAlignment="1">
      <alignment horizontal="justify" vertical="justify" wrapText="1"/>
    </xf>
    <xf numFmtId="0" fontId="67" fillId="38" borderId="29" xfId="0" applyFont="1" applyFill="1" applyBorder="1" applyAlignment="1">
      <alignment horizontal="center" vertical="center" wrapText="1"/>
    </xf>
    <xf numFmtId="0" fontId="67" fillId="38" borderId="1" xfId="0" applyFont="1" applyFill="1" applyBorder="1" applyAlignment="1">
      <alignment horizontal="justify" vertical="justify" wrapText="1"/>
    </xf>
    <xf numFmtId="0" fontId="67" fillId="38" borderId="1" xfId="0" applyFont="1" applyFill="1" applyBorder="1" applyAlignment="1">
      <alignment horizontal="center" vertical="center" wrapText="1"/>
    </xf>
    <xf numFmtId="43" fontId="67" fillId="38" borderId="1" xfId="141" applyFont="1" applyFill="1" applyBorder="1" applyAlignment="1">
      <alignment horizontal="center" vertical="center" wrapText="1"/>
    </xf>
    <xf numFmtId="165" fontId="10" fillId="38" borderId="3" xfId="2" applyNumberFormat="1" applyFont="1" applyFill="1" applyBorder="1" applyAlignment="1">
      <alignment horizontal="right" vertical="center"/>
    </xf>
    <xf numFmtId="49" fontId="60" fillId="38" borderId="15" xfId="0" applyNumberFormat="1" applyFont="1" applyFill="1" applyBorder="1" applyAlignment="1">
      <alignment horizontal="center" vertical="center"/>
    </xf>
    <xf numFmtId="49" fontId="69" fillId="38" borderId="15" xfId="0" applyNumberFormat="1" applyFont="1" applyFill="1" applyBorder="1" applyAlignment="1">
      <alignment horizontal="center" vertical="center"/>
    </xf>
    <xf numFmtId="0" fontId="67" fillId="38" borderId="15" xfId="0" applyFont="1" applyFill="1" applyBorder="1" applyAlignment="1">
      <alignment horizontal="justify" vertical="justify" wrapText="1"/>
    </xf>
    <xf numFmtId="0" fontId="67" fillId="38" borderId="15" xfId="0" applyFont="1" applyFill="1" applyBorder="1" applyAlignment="1">
      <alignment horizontal="center" vertical="center" wrapText="1"/>
    </xf>
    <xf numFmtId="49" fontId="64" fillId="38" borderId="3" xfId="0" applyNumberFormat="1" applyFont="1" applyFill="1" applyBorder="1" applyAlignment="1">
      <alignment horizontal="center" vertical="center" wrapText="1"/>
    </xf>
    <xf numFmtId="49" fontId="60" fillId="38" borderId="18" xfId="0" applyNumberFormat="1" applyFont="1" applyFill="1" applyBorder="1" applyAlignment="1">
      <alignment horizontal="center" vertical="center"/>
    </xf>
    <xf numFmtId="49" fontId="61" fillId="47" borderId="3" xfId="0" applyNumberFormat="1" applyFont="1" applyFill="1" applyBorder="1" applyAlignment="1">
      <alignment horizontal="center" vertical="center"/>
    </xf>
    <xf numFmtId="0" fontId="60" fillId="47" borderId="3" xfId="0" applyFont="1" applyFill="1" applyBorder="1" applyAlignment="1">
      <alignment horizontal="center" vertical="center"/>
    </xf>
    <xf numFmtId="49" fontId="60" fillId="47" borderId="1" xfId="0" applyNumberFormat="1" applyFont="1" applyFill="1" applyBorder="1" applyAlignment="1">
      <alignment horizontal="center" vertical="center"/>
    </xf>
    <xf numFmtId="49" fontId="60" fillId="47" borderId="2" xfId="0" applyNumberFormat="1" applyFont="1" applyFill="1" applyBorder="1" applyAlignment="1">
      <alignment horizontal="center" vertical="center"/>
    </xf>
    <xf numFmtId="0" fontId="67" fillId="47" borderId="1" xfId="0" applyFont="1" applyFill="1" applyBorder="1" applyAlignment="1">
      <alignment horizontal="justify" vertical="justify" wrapText="1"/>
    </xf>
    <xf numFmtId="0" fontId="67" fillId="47" borderId="1" xfId="0" applyFont="1" applyFill="1" applyBorder="1" applyAlignment="1">
      <alignment horizontal="center" vertical="center" wrapText="1"/>
    </xf>
    <xf numFmtId="165" fontId="63" fillId="47" borderId="3" xfId="2" applyNumberFormat="1" applyFont="1" applyFill="1" applyBorder="1" applyAlignment="1">
      <alignment horizontal="center" vertical="center"/>
    </xf>
    <xf numFmtId="0" fontId="64" fillId="47" borderId="0" xfId="0" applyFont="1" applyFill="1" applyAlignment="1">
      <alignment horizontal="center"/>
    </xf>
    <xf numFmtId="0" fontId="60" fillId="47" borderId="15" xfId="0" applyFont="1" applyFill="1" applyBorder="1" applyAlignment="1">
      <alignment horizontal="center" vertical="center"/>
    </xf>
    <xf numFmtId="49" fontId="60" fillId="47" borderId="15" xfId="0" applyNumberFormat="1" applyFont="1" applyFill="1" applyBorder="1" applyAlignment="1">
      <alignment horizontal="center" vertical="center"/>
    </xf>
    <xf numFmtId="0" fontId="67" fillId="47" borderId="15" xfId="1" applyFont="1" applyFill="1" applyBorder="1" applyAlignment="1">
      <alignment horizontal="justify" vertical="justify" wrapText="1"/>
    </xf>
    <xf numFmtId="0" fontId="67" fillId="47" borderId="18" xfId="1" applyFont="1" applyFill="1" applyBorder="1" applyAlignment="1">
      <alignment horizontal="center" vertical="center" wrapText="1"/>
    </xf>
    <xf numFmtId="49" fontId="64" fillId="47" borderId="3" xfId="0" applyNumberFormat="1" applyFont="1" applyFill="1" applyBorder="1" applyAlignment="1">
      <alignment horizontal="center" vertical="center" wrapText="1"/>
    </xf>
    <xf numFmtId="49" fontId="60" fillId="47" borderId="18" xfId="0" applyNumberFormat="1" applyFont="1" applyFill="1" applyBorder="1" applyAlignment="1">
      <alignment horizontal="center" vertical="center"/>
    </xf>
    <xf numFmtId="0" fontId="67" fillId="47" borderId="18" xfId="0" applyFont="1" applyFill="1" applyBorder="1" applyAlignment="1">
      <alignment horizontal="justify" vertical="justify" wrapText="1"/>
    </xf>
    <xf numFmtId="0" fontId="67" fillId="47" borderId="18" xfId="0" applyFont="1" applyFill="1" applyBorder="1" applyAlignment="1">
      <alignment horizontal="center" vertical="center" wrapText="1"/>
    </xf>
    <xf numFmtId="165" fontId="63" fillId="47" borderId="18" xfId="2" applyNumberFormat="1" applyFont="1" applyFill="1" applyBorder="1" applyAlignment="1">
      <alignment horizontal="center" vertical="center"/>
    </xf>
    <xf numFmtId="49" fontId="60" fillId="47" borderId="4" xfId="0" applyNumberFormat="1" applyFont="1" applyFill="1" applyBorder="1" applyAlignment="1">
      <alignment horizontal="center" vertical="center"/>
    </xf>
    <xf numFmtId="0" fontId="67" fillId="47" borderId="4" xfId="0" applyFont="1" applyFill="1" applyBorder="1" applyAlignment="1">
      <alignment horizontal="justify" vertical="justify" wrapText="1"/>
    </xf>
    <xf numFmtId="0" fontId="67" fillId="47" borderId="29" xfId="0" applyFont="1" applyFill="1" applyBorder="1" applyAlignment="1">
      <alignment horizontal="center" vertical="center" wrapText="1"/>
    </xf>
    <xf numFmtId="0" fontId="67" fillId="47" borderId="2" xfId="0" applyFont="1" applyFill="1" applyBorder="1" applyAlignment="1">
      <alignment horizontal="justify" vertical="justify" wrapText="1"/>
    </xf>
    <xf numFmtId="49" fontId="61" fillId="47" borderId="18" xfId="0" applyNumberFormat="1" applyFont="1" applyFill="1" applyBorder="1" applyAlignment="1">
      <alignment horizontal="center" vertical="center"/>
    </xf>
    <xf numFmtId="0" fontId="60" fillId="47" borderId="18" xfId="0" applyFont="1" applyFill="1" applyBorder="1" applyAlignment="1">
      <alignment horizontal="center" vertical="center"/>
    </xf>
    <xf numFmtId="49" fontId="60" fillId="47" borderId="3" xfId="0" applyNumberFormat="1" applyFont="1" applyFill="1" applyBorder="1" applyAlignment="1">
      <alignment horizontal="center" vertical="center"/>
    </xf>
    <xf numFmtId="0" fontId="67" fillId="47" borderId="30" xfId="0" applyFont="1" applyFill="1" applyBorder="1" applyAlignment="1">
      <alignment horizontal="justify" vertical="justify" wrapText="1"/>
    </xf>
    <xf numFmtId="0" fontId="67" fillId="47" borderId="15" xfId="0" applyFont="1" applyFill="1" applyBorder="1" applyAlignment="1">
      <alignment horizontal="center" vertical="center" wrapText="1"/>
    </xf>
    <xf numFmtId="0" fontId="67" fillId="47" borderId="3" xfId="0" applyFont="1" applyFill="1" applyBorder="1" applyAlignment="1">
      <alignment horizontal="justify" vertical="justify" wrapText="1"/>
    </xf>
    <xf numFmtId="165" fontId="10" fillId="47" borderId="3" xfId="2" applyNumberFormat="1" applyFont="1" applyFill="1" applyBorder="1" applyAlignment="1">
      <alignment horizontal="right" vertical="center"/>
    </xf>
    <xf numFmtId="49" fontId="69" fillId="47" borderId="2" xfId="0" applyNumberFormat="1" applyFont="1" applyFill="1" applyBorder="1" applyAlignment="1">
      <alignment horizontal="center" vertical="center"/>
    </xf>
    <xf numFmtId="49" fontId="69" fillId="47" borderId="1" xfId="0" applyNumberFormat="1" applyFont="1" applyFill="1" applyBorder="1" applyAlignment="1">
      <alignment horizontal="center" vertical="center"/>
    </xf>
    <xf numFmtId="0" fontId="61" fillId="48" borderId="21" xfId="192" applyNumberFormat="1" applyFont="1" applyFill="1" applyBorder="1" applyAlignment="1">
      <alignment horizontal="justify" vertical="center" wrapText="1" readingOrder="1"/>
    </xf>
    <xf numFmtId="4" fontId="61" fillId="47" borderId="22" xfId="144" applyNumberFormat="1" applyFont="1" applyFill="1" applyBorder="1" applyAlignment="1">
      <alignment vertical="center"/>
    </xf>
    <xf numFmtId="43" fontId="67" fillId="47" borderId="1" xfId="141" applyFont="1" applyFill="1" applyBorder="1" applyAlignment="1">
      <alignment horizontal="center" vertical="center" wrapText="1"/>
    </xf>
    <xf numFmtId="49" fontId="62" fillId="48" borderId="15" xfId="192" applyNumberFormat="1" applyFont="1" applyFill="1" applyBorder="1" applyAlignment="1">
      <alignment horizontal="center" vertical="center" wrapText="1"/>
    </xf>
    <xf numFmtId="0" fontId="64" fillId="47" borderId="15" xfId="0" applyFont="1" applyFill="1" applyBorder="1" applyAlignment="1">
      <alignment horizontal="center"/>
    </xf>
    <xf numFmtId="1" fontId="60" fillId="48" borderId="15" xfId="192" applyNumberFormat="1" applyFont="1" applyFill="1" applyBorder="1" applyAlignment="1">
      <alignment horizontal="center" vertical="center" wrapText="1"/>
    </xf>
    <xf numFmtId="0" fontId="62" fillId="48" borderId="15" xfId="192" applyNumberFormat="1" applyFont="1" applyFill="1" applyBorder="1" applyAlignment="1">
      <alignment horizontal="justify" vertical="justify" wrapText="1"/>
    </xf>
    <xf numFmtId="0" fontId="62" fillId="48" borderId="15" xfId="192" applyNumberFormat="1" applyFont="1" applyFill="1" applyBorder="1" applyAlignment="1">
      <alignment horizontal="center" vertical="center" wrapText="1"/>
    </xf>
    <xf numFmtId="49" fontId="3" fillId="47" borderId="3" xfId="0" applyNumberFormat="1" applyFont="1" applyFill="1" applyBorder="1" applyAlignment="1">
      <alignment vertical="center"/>
    </xf>
    <xf numFmtId="49" fontId="11" fillId="47" borderId="3" xfId="0" quotePrefix="1" applyNumberFormat="1" applyFont="1" applyFill="1" applyBorder="1" applyAlignment="1">
      <alignment vertical="center" wrapText="1"/>
    </xf>
    <xf numFmtId="49" fontId="10" fillId="47" borderId="3" xfId="0" applyNumberFormat="1" applyFont="1" applyFill="1" applyBorder="1" applyAlignment="1">
      <alignment horizontal="center" vertical="center" wrapText="1"/>
    </xf>
    <xf numFmtId="49" fontId="11" fillId="47" borderId="3" xfId="0" applyNumberFormat="1" applyFont="1" applyFill="1" applyBorder="1" applyAlignment="1">
      <alignment vertical="center" wrapText="1"/>
    </xf>
    <xf numFmtId="49" fontId="3" fillId="47" borderId="15" xfId="0" applyNumberFormat="1" applyFont="1" applyFill="1" applyBorder="1" applyAlignment="1">
      <alignment vertical="center"/>
    </xf>
    <xf numFmtId="0" fontId="15" fillId="47" borderId="15" xfId="0" applyFont="1" applyFill="1" applyBorder="1" applyAlignment="1">
      <alignment vertical="center"/>
    </xf>
    <xf numFmtId="0" fontId="3" fillId="47" borderId="15" xfId="0" applyFont="1" applyFill="1" applyBorder="1" applyAlignment="1">
      <alignment vertical="center"/>
    </xf>
    <xf numFmtId="49" fontId="15" fillId="47" borderId="15" xfId="0" applyNumberFormat="1" applyFont="1" applyFill="1" applyBorder="1" applyAlignment="1">
      <alignment horizontal="center" vertical="center"/>
    </xf>
    <xf numFmtId="0" fontId="12" fillId="47" borderId="15" xfId="0" applyFont="1" applyFill="1" applyBorder="1" applyAlignment="1">
      <alignment horizontal="justify" vertical="center" wrapText="1"/>
    </xf>
    <xf numFmtId="165" fontId="10" fillId="47" borderId="15" xfId="2" applyNumberFormat="1" applyFont="1" applyFill="1" applyBorder="1" applyAlignment="1">
      <alignment horizontal="right" vertical="center"/>
    </xf>
    <xf numFmtId="0" fontId="3" fillId="47" borderId="0" xfId="0" applyFont="1" applyFill="1" applyAlignment="1">
      <alignment vertical="center"/>
    </xf>
    <xf numFmtId="0" fontId="15" fillId="47" borderId="3" xfId="0" applyFont="1" applyFill="1" applyBorder="1" applyAlignment="1">
      <alignment horizontal="center" vertical="center"/>
    </xf>
    <xf numFmtId="49" fontId="15" fillId="47" borderId="1" xfId="0" applyNumberFormat="1" applyFont="1" applyFill="1" applyBorder="1" applyAlignment="1">
      <alignment horizontal="center" vertical="center"/>
    </xf>
    <xf numFmtId="0" fontId="12" fillId="47" borderId="1" xfId="0" applyFont="1" applyFill="1" applyBorder="1" applyAlignment="1">
      <alignment horizontal="justify" vertical="center" wrapText="1"/>
    </xf>
    <xf numFmtId="0" fontId="15" fillId="47" borderId="15" xfId="0" applyFont="1" applyFill="1" applyBorder="1" applyAlignment="1">
      <alignment horizontal="center" vertical="center"/>
    </xf>
    <xf numFmtId="43" fontId="3" fillId="47" borderId="0" xfId="141" applyFont="1" applyFill="1" applyAlignment="1">
      <alignment vertical="center"/>
    </xf>
    <xf numFmtId="49" fontId="60" fillId="47" borderId="29" xfId="0" applyNumberFormat="1" applyFont="1" applyFill="1" applyBorder="1" applyAlignment="1">
      <alignment horizontal="center" vertical="center"/>
    </xf>
    <xf numFmtId="165" fontId="63" fillId="47" borderId="15" xfId="2209" applyNumberFormat="1" applyFont="1" applyFill="1" applyBorder="1" applyAlignment="1">
      <alignment horizontal="center" vertical="center" wrapText="1"/>
    </xf>
    <xf numFmtId="0" fontId="60" fillId="47" borderId="21" xfId="0" applyFont="1" applyFill="1" applyBorder="1" applyAlignment="1">
      <alignment horizontal="center" vertical="center" wrapText="1"/>
    </xf>
    <xf numFmtId="0" fontId="60" fillId="47" borderId="32" xfId="0" applyFont="1" applyFill="1" applyBorder="1" applyAlignment="1">
      <alignment horizontal="center" vertical="center" wrapText="1"/>
    </xf>
    <xf numFmtId="0" fontId="67" fillId="47" borderId="31" xfId="0" applyFont="1" applyFill="1" applyBorder="1" applyAlignment="1">
      <alignment horizontal="justify" vertical="justify" wrapText="1"/>
    </xf>
    <xf numFmtId="0" fontId="61" fillId="47" borderId="0" xfId="0" applyFont="1" applyFill="1" applyAlignment="1">
      <alignment horizontal="center" vertical="center"/>
    </xf>
    <xf numFmtId="49" fontId="61" fillId="47" borderId="0" xfId="0" applyNumberFormat="1" applyFont="1" applyFill="1" applyAlignment="1">
      <alignment horizontal="center" vertical="center"/>
    </xf>
    <xf numFmtId="0" fontId="64" fillId="47" borderId="30" xfId="0" applyFont="1" applyFill="1" applyBorder="1" applyAlignment="1">
      <alignment horizontal="justify" vertical="justify" wrapText="1"/>
    </xf>
    <xf numFmtId="0" fontId="63" fillId="47" borderId="30" xfId="0" applyFont="1" applyFill="1" applyBorder="1" applyAlignment="1">
      <alignment horizontal="justify" vertical="justify" wrapText="1"/>
    </xf>
    <xf numFmtId="165" fontId="62" fillId="0" borderId="5" xfId="0" applyNumberFormat="1" applyFont="1" applyBorder="1" applyAlignment="1">
      <alignment horizontal="center" vertical="center" wrapText="1"/>
    </xf>
    <xf numFmtId="165" fontId="65" fillId="6" borderId="3" xfId="0" applyNumberFormat="1" applyFont="1" applyFill="1" applyBorder="1" applyAlignment="1">
      <alignment horizontal="center" vertical="center" wrapText="1"/>
    </xf>
    <xf numFmtId="165" fontId="61" fillId="0" borderId="15" xfId="0" applyNumberFormat="1" applyFont="1" applyFill="1" applyBorder="1" applyAlignment="1">
      <alignment horizontal="center" vertical="center"/>
    </xf>
    <xf numFmtId="165" fontId="61" fillId="7" borderId="15" xfId="0" applyNumberFormat="1" applyFont="1" applyFill="1" applyBorder="1" applyAlignment="1">
      <alignment horizontal="center" vertical="center"/>
    </xf>
    <xf numFmtId="165" fontId="66" fillId="2" borderId="1" xfId="15" applyNumberFormat="1" applyFont="1" applyFill="1" applyBorder="1" applyAlignment="1">
      <alignment horizontal="center" vertical="center" wrapText="1"/>
    </xf>
    <xf numFmtId="165" fontId="61" fillId="47" borderId="22" xfId="144" applyNumberFormat="1" applyFont="1" applyFill="1" applyBorder="1" applyAlignment="1">
      <alignment vertical="center"/>
    </xf>
    <xf numFmtId="165" fontId="61" fillId="44" borderId="22" xfId="144" applyNumberFormat="1" applyFont="1" applyFill="1" applyBorder="1" applyAlignment="1">
      <alignment vertical="center"/>
    </xf>
    <xf numFmtId="165" fontId="62" fillId="47" borderId="15" xfId="144" applyNumberFormat="1" applyFont="1" applyFill="1" applyBorder="1" applyAlignment="1">
      <alignment horizontal="right" vertical="center"/>
    </xf>
    <xf numFmtId="165" fontId="3" fillId="0" borderId="15" xfId="0" applyNumberFormat="1" applyFont="1" applyFill="1" applyBorder="1" applyAlignment="1">
      <alignment vertical="center"/>
    </xf>
    <xf numFmtId="165" fontId="66" fillId="2" borderId="3" xfId="15" applyNumberFormat="1" applyFont="1" applyFill="1" applyBorder="1" applyAlignment="1">
      <alignment horizontal="center" vertical="center" wrapText="1"/>
    </xf>
    <xf numFmtId="165" fontId="64" fillId="0" borderId="0" xfId="0" applyNumberFormat="1" applyFont="1" applyAlignment="1">
      <alignment horizontal="center"/>
    </xf>
    <xf numFmtId="165" fontId="4" fillId="0" borderId="0" xfId="0" applyNumberFormat="1" applyFont="1" applyFill="1" applyAlignment="1">
      <alignment vertical="center"/>
    </xf>
    <xf numFmtId="0" fontId="70" fillId="0" borderId="15" xfId="0" quotePrefix="1" applyNumberFormat="1" applyFont="1" applyFill="1" applyBorder="1" applyAlignment="1" applyProtection="1">
      <alignment horizontal="center" vertical="center" wrapText="1"/>
      <protection locked="0"/>
    </xf>
    <xf numFmtId="0" fontId="70" fillId="0" borderId="15" xfId="0" applyFont="1" applyFill="1" applyBorder="1" applyAlignment="1">
      <alignment horizontal="justify" vertical="center"/>
    </xf>
    <xf numFmtId="0" fontId="70" fillId="0" borderId="15" xfId="0" applyFont="1" applyFill="1" applyBorder="1" applyAlignment="1">
      <alignment horizontal="justify" vertical="center" wrapText="1"/>
    </xf>
    <xf numFmtId="0" fontId="70" fillId="0" borderId="15" xfId="10" applyFont="1" applyFill="1" applyBorder="1" applyAlignment="1">
      <alignment horizontal="justify" vertical="center" wrapText="1"/>
    </xf>
    <xf numFmtId="0" fontId="70" fillId="0" borderId="15" xfId="0" applyNumberFormat="1" applyFont="1" applyFill="1" applyBorder="1" applyAlignment="1" applyProtection="1">
      <alignment horizontal="justify" vertical="center" wrapText="1"/>
      <protection locked="0"/>
    </xf>
    <xf numFmtId="49" fontId="61" fillId="38" borderId="15" xfId="0" applyNumberFormat="1" applyFont="1" applyFill="1" applyBorder="1" applyAlignment="1">
      <alignment horizontal="center" vertical="center"/>
    </xf>
    <xf numFmtId="0" fontId="60" fillId="38" borderId="15" xfId="0" applyFont="1" applyFill="1" applyBorder="1" applyAlignment="1">
      <alignment horizontal="center" vertical="center"/>
    </xf>
    <xf numFmtId="0" fontId="64" fillId="2" borderId="0" xfId="0" applyFont="1" applyFill="1" applyAlignment="1">
      <alignment horizontal="center"/>
    </xf>
    <xf numFmtId="0" fontId="67" fillId="38" borderId="2" xfId="0" applyFont="1" applyFill="1" applyBorder="1" applyAlignment="1">
      <alignment horizontal="justify" vertical="center" wrapText="1"/>
    </xf>
    <xf numFmtId="49" fontId="16" fillId="0" borderId="0" xfId="0" applyNumberFormat="1" applyFont="1" applyBorder="1" applyAlignment="1">
      <alignment vertical="center"/>
    </xf>
    <xf numFmtId="0" fontId="50" fillId="0" borderId="34" xfId="0" applyFont="1" applyFill="1" applyBorder="1" applyAlignment="1">
      <alignment horizontal="center" vertical="center" wrapText="1"/>
    </xf>
    <xf numFmtId="0" fontId="50" fillId="0" borderId="15" xfId="0" applyFont="1" applyFill="1" applyBorder="1" applyAlignment="1">
      <alignment horizontal="center" vertical="center" wrapText="1"/>
    </xf>
    <xf numFmtId="49" fontId="46" fillId="0" borderId="44" xfId="192" applyNumberFormat="1" applyFont="1" applyFill="1" applyBorder="1" applyAlignment="1">
      <alignment vertical="center" wrapText="1" readingOrder="1"/>
    </xf>
    <xf numFmtId="49" fontId="46" fillId="0" borderId="34" xfId="192" applyNumberFormat="1" applyFont="1" applyFill="1" applyBorder="1" applyAlignment="1">
      <alignment vertical="center" wrapText="1" readingOrder="1"/>
    </xf>
    <xf numFmtId="49" fontId="47" fillId="0" borderId="43" xfId="192" applyNumberFormat="1" applyFont="1" applyFill="1" applyBorder="1" applyAlignment="1">
      <alignment vertical="center" wrapText="1" readingOrder="1"/>
    </xf>
    <xf numFmtId="49" fontId="47" fillId="0" borderId="32" xfId="192" applyNumberFormat="1" applyFont="1" applyFill="1" applyBorder="1" applyAlignment="1">
      <alignment vertical="center" wrapText="1" readingOrder="1"/>
    </xf>
    <xf numFmtId="0" fontId="47" fillId="0" borderId="32" xfId="192" applyNumberFormat="1" applyFont="1" applyFill="1" applyBorder="1" applyAlignment="1">
      <alignment vertical="center" wrapText="1" readingOrder="1"/>
    </xf>
    <xf numFmtId="0" fontId="50" fillId="0" borderId="21" xfId="0" applyFont="1" applyFill="1" applyBorder="1" applyAlignment="1">
      <alignment horizontal="center" vertical="center" wrapText="1"/>
    </xf>
    <xf numFmtId="49" fontId="47" fillId="0" borderId="20" xfId="0" applyNumberFormat="1" applyFont="1" applyBorder="1" applyAlignment="1">
      <alignment vertical="center"/>
    </xf>
    <xf numFmtId="49" fontId="47" fillId="0" borderId="21" xfId="0" applyNumberFormat="1" applyFont="1" applyBorder="1" applyAlignment="1">
      <alignment vertical="center"/>
    </xf>
    <xf numFmtId="0" fontId="50" fillId="0" borderId="21" xfId="0" applyFont="1" applyFill="1" applyBorder="1" applyAlignment="1">
      <alignment horizontal="center" vertical="center"/>
    </xf>
    <xf numFmtId="49" fontId="50" fillId="0" borderId="21" xfId="0" applyNumberFormat="1" applyFont="1" applyFill="1" applyBorder="1" applyAlignment="1">
      <alignment horizontal="center" vertical="center" wrapText="1"/>
    </xf>
    <xf numFmtId="49" fontId="76" fillId="0" borderId="23" xfId="0" applyNumberFormat="1" applyFont="1" applyFill="1" applyBorder="1" applyAlignment="1">
      <alignment vertical="center"/>
    </xf>
    <xf numFmtId="49" fontId="76" fillId="0" borderId="15" xfId="0" applyNumberFormat="1" applyFont="1" applyFill="1" applyBorder="1" applyAlignment="1">
      <alignment vertical="center"/>
    </xf>
    <xf numFmtId="49" fontId="76" fillId="0" borderId="19" xfId="0" applyNumberFormat="1" applyFont="1" applyFill="1" applyBorder="1" applyAlignment="1">
      <alignment vertical="center"/>
    </xf>
    <xf numFmtId="49" fontId="76" fillId="0" borderId="18" xfId="0" applyNumberFormat="1" applyFont="1" applyFill="1" applyBorder="1" applyAlignment="1">
      <alignment vertical="center"/>
    </xf>
    <xf numFmtId="49" fontId="77" fillId="0" borderId="20" xfId="0" applyNumberFormat="1" applyFont="1" applyFill="1" applyBorder="1" applyAlignment="1">
      <alignment vertical="center"/>
    </xf>
    <xf numFmtId="49" fontId="77" fillId="0" borderId="21" xfId="0" applyNumberFormat="1" applyFont="1" applyFill="1" applyBorder="1" applyAlignment="1">
      <alignment vertical="center"/>
    </xf>
    <xf numFmtId="49" fontId="46" fillId="0" borderId="16" xfId="192" applyNumberFormat="1" applyFont="1" applyFill="1" applyBorder="1" applyAlignment="1">
      <alignment horizontal="center" vertical="center" wrapText="1"/>
    </xf>
    <xf numFmtId="49" fontId="81" fillId="0" borderId="15" xfId="0" applyNumberFormat="1" applyFont="1" applyFill="1" applyBorder="1" applyAlignment="1">
      <alignment horizontal="center" vertical="center" wrapText="1"/>
    </xf>
    <xf numFmtId="49" fontId="46" fillId="0" borderId="15" xfId="0" applyNumberFormat="1" applyFont="1" applyFill="1" applyBorder="1" applyAlignment="1">
      <alignment vertical="center"/>
    </xf>
    <xf numFmtId="0" fontId="73" fillId="0" borderId="17" xfId="192" applyNumberFormat="1" applyFont="1" applyFill="1" applyBorder="1" applyAlignment="1">
      <alignment horizontal="center" vertical="center" wrapText="1"/>
    </xf>
    <xf numFmtId="49" fontId="46" fillId="0" borderId="23" xfId="192" applyNumberFormat="1" applyFont="1" applyFill="1" applyBorder="1" applyAlignment="1">
      <alignment horizontal="center" vertical="center" wrapText="1"/>
    </xf>
    <xf numFmtId="0" fontId="73" fillId="0" borderId="15" xfId="192" applyNumberFormat="1" applyFont="1" applyFill="1" applyBorder="1" applyAlignment="1">
      <alignment horizontal="center" vertical="center" wrapText="1"/>
    </xf>
    <xf numFmtId="49" fontId="46" fillId="0" borderId="19" xfId="192" applyNumberFormat="1" applyFont="1" applyFill="1" applyBorder="1" applyAlignment="1">
      <alignment horizontal="center" vertical="center" wrapText="1"/>
    </xf>
    <xf numFmtId="49" fontId="81" fillId="0" borderId="18" xfId="0" applyNumberFormat="1" applyFont="1" applyFill="1" applyBorder="1" applyAlignment="1">
      <alignment horizontal="center" vertical="center" wrapText="1"/>
    </xf>
    <xf numFmtId="49" fontId="46" fillId="0" borderId="18" xfId="0" applyNumberFormat="1" applyFont="1" applyFill="1" applyBorder="1" applyAlignment="1">
      <alignment vertical="center"/>
    </xf>
    <xf numFmtId="0" fontId="73" fillId="0" borderId="18" xfId="192" applyNumberFormat="1" applyFont="1" applyFill="1" applyBorder="1" applyAlignment="1">
      <alignment horizontal="center" vertical="center" wrapText="1"/>
    </xf>
    <xf numFmtId="49" fontId="50" fillId="0" borderId="20" xfId="0" applyNumberFormat="1" applyFont="1" applyFill="1" applyBorder="1" applyAlignment="1">
      <alignment vertical="center"/>
    </xf>
    <xf numFmtId="49" fontId="50" fillId="0" borderId="21" xfId="0" applyNumberFormat="1" applyFont="1" applyFill="1" applyBorder="1" applyAlignment="1">
      <alignment vertical="center"/>
    </xf>
    <xf numFmtId="49" fontId="47" fillId="0" borderId="20" xfId="0" applyNumberFormat="1" applyFont="1" applyFill="1" applyBorder="1" applyAlignment="1">
      <alignment vertical="center"/>
    </xf>
    <xf numFmtId="49" fontId="80" fillId="0" borderId="21" xfId="0" applyNumberFormat="1" applyFont="1" applyFill="1" applyBorder="1" applyAlignment="1">
      <alignment horizontal="center" vertical="center" wrapText="1"/>
    </xf>
    <xf numFmtId="49" fontId="47" fillId="0" borderId="21" xfId="0" applyNumberFormat="1" applyFont="1" applyFill="1" applyBorder="1" applyAlignment="1">
      <alignment vertical="center"/>
    </xf>
    <xf numFmtId="49" fontId="9" fillId="0" borderId="0" xfId="0" applyNumberFormat="1" applyFont="1" applyFill="1" applyBorder="1" applyAlignment="1">
      <alignment vertical="center" wrapText="1"/>
    </xf>
    <xf numFmtId="0" fontId="0" fillId="0" borderId="15" xfId="0" applyBorder="1"/>
    <xf numFmtId="0" fontId="0" fillId="0" borderId="17" xfId="0" applyBorder="1"/>
    <xf numFmtId="49" fontId="16" fillId="0" borderId="0" xfId="0" applyNumberFormat="1" applyFont="1" applyFill="1" applyBorder="1" applyAlignment="1">
      <alignment vertical="center"/>
    </xf>
    <xf numFmtId="0" fontId="0" fillId="0" borderId="0" xfId="0" applyFill="1" applyBorder="1"/>
    <xf numFmtId="0" fontId="73" fillId="0" borderId="35" xfId="1" applyFont="1" applyFill="1" applyBorder="1" applyAlignment="1">
      <alignment vertical="center" wrapText="1"/>
    </xf>
    <xf numFmtId="0" fontId="73" fillId="0" borderId="4" xfId="1" applyFont="1" applyFill="1" applyBorder="1" applyAlignment="1">
      <alignment vertical="center" wrapText="1"/>
    </xf>
    <xf numFmtId="0" fontId="55" fillId="0" borderId="45" xfId="0" applyFont="1" applyFill="1" applyBorder="1" applyAlignment="1">
      <alignment horizontal="justify" vertical="center" wrapText="1"/>
    </xf>
    <xf numFmtId="0" fontId="50" fillId="0" borderId="45" xfId="0" applyFont="1" applyFill="1" applyBorder="1" applyAlignment="1">
      <alignment horizontal="justify" vertical="center" wrapText="1"/>
    </xf>
    <xf numFmtId="0" fontId="78" fillId="0" borderId="45" xfId="0" applyFont="1" applyFill="1" applyBorder="1" applyAlignment="1">
      <alignment horizontal="justify" vertical="center" wrapText="1"/>
    </xf>
    <xf numFmtId="0" fontId="46" fillId="0" borderId="36" xfId="192" applyNumberFormat="1" applyFont="1" applyFill="1" applyBorder="1" applyAlignment="1">
      <alignment horizontal="justify" vertical="center" wrapText="1" readingOrder="1"/>
    </xf>
    <xf numFmtId="0" fontId="46" fillId="0" borderId="4" xfId="192" applyNumberFormat="1" applyFont="1" applyFill="1" applyBorder="1" applyAlignment="1">
      <alignment horizontal="justify" vertical="center" wrapText="1" readingOrder="1"/>
    </xf>
    <xf numFmtId="0" fontId="46" fillId="0" borderId="1" xfId="192" applyNumberFormat="1" applyFont="1" applyFill="1" applyBorder="1" applyAlignment="1">
      <alignment horizontal="justify" vertical="center" wrapText="1" readingOrder="1"/>
    </xf>
    <xf numFmtId="171" fontId="50" fillId="0" borderId="48" xfId="15" applyNumberFormat="1" applyFont="1" applyFill="1" applyBorder="1" applyAlignment="1">
      <alignment vertical="center" wrapText="1"/>
    </xf>
    <xf numFmtId="171" fontId="50" fillId="0" borderId="47" xfId="15" applyNumberFormat="1" applyFont="1" applyFill="1" applyBorder="1" applyAlignment="1">
      <alignment vertical="center" wrapText="1"/>
    </xf>
    <xf numFmtId="4" fontId="74" fillId="0" borderId="49" xfId="0" applyNumberFormat="1" applyFont="1" applyFill="1" applyBorder="1" applyAlignment="1">
      <alignment vertical="center"/>
    </xf>
    <xf numFmtId="4" fontId="50" fillId="0" borderId="46" xfId="2209" applyNumberFormat="1" applyFont="1" applyFill="1" applyBorder="1" applyAlignment="1">
      <alignment horizontal="right" vertical="center" wrapText="1"/>
    </xf>
    <xf numFmtId="165" fontId="79" fillId="0" borderId="46" xfId="2209" applyNumberFormat="1" applyFont="1" applyFill="1" applyBorder="1" applyAlignment="1">
      <alignment horizontal="right" vertical="center" wrapText="1"/>
    </xf>
    <xf numFmtId="165" fontId="50" fillId="0" borderId="51" xfId="198" applyNumberFormat="1" applyFont="1" applyFill="1" applyBorder="1" applyAlignment="1">
      <alignment horizontal="right" vertical="center"/>
    </xf>
    <xf numFmtId="165" fontId="50" fillId="0" borderId="47" xfId="198" applyNumberFormat="1" applyFont="1" applyFill="1" applyBorder="1" applyAlignment="1">
      <alignment horizontal="right" vertical="center"/>
    </xf>
    <xf numFmtId="165" fontId="50" fillId="0" borderId="52" xfId="198" applyNumberFormat="1" applyFont="1" applyFill="1" applyBorder="1" applyAlignment="1">
      <alignment horizontal="right" vertical="center"/>
    </xf>
    <xf numFmtId="4" fontId="50" fillId="0" borderId="49" xfId="198" applyNumberFormat="1" applyFont="1" applyFill="1" applyBorder="1" applyAlignment="1">
      <alignment horizontal="right" vertical="center"/>
    </xf>
    <xf numFmtId="49" fontId="47" fillId="49" borderId="44" xfId="0" quotePrefix="1" applyNumberFormat="1" applyFont="1" applyFill="1" applyBorder="1" applyAlignment="1">
      <alignment horizontal="center" vertical="center" wrapText="1"/>
    </xf>
    <xf numFmtId="49" fontId="46" fillId="49" borderId="34" xfId="0" applyNumberFormat="1" applyFont="1" applyFill="1" applyBorder="1" applyAlignment="1">
      <alignment horizontal="center" vertical="center" wrapText="1"/>
    </xf>
    <xf numFmtId="0" fontId="50" fillId="49" borderId="34" xfId="0" applyFont="1" applyFill="1" applyBorder="1" applyAlignment="1">
      <alignment horizontal="center" vertical="center" wrapText="1"/>
    </xf>
    <xf numFmtId="0" fontId="0" fillId="49" borderId="34" xfId="0" applyFill="1" applyBorder="1"/>
    <xf numFmtId="0" fontId="50" fillId="49" borderId="35" xfId="1" applyFont="1" applyFill="1" applyBorder="1" applyAlignment="1">
      <alignment vertical="center" wrapText="1"/>
    </xf>
    <xf numFmtId="171" fontId="50" fillId="49" borderId="48" xfId="15" applyNumberFormat="1" applyFont="1" applyFill="1" applyBorder="1" applyAlignment="1">
      <alignment vertical="center" wrapText="1"/>
    </xf>
    <xf numFmtId="49" fontId="47" fillId="49" borderId="15" xfId="0" quotePrefix="1" applyNumberFormat="1" applyFont="1" applyFill="1" applyBorder="1" applyAlignment="1">
      <alignment horizontal="center" vertical="center" wrapText="1"/>
    </xf>
    <xf numFmtId="49" fontId="46" fillId="49" borderId="15" xfId="0" applyNumberFormat="1" applyFont="1" applyFill="1" applyBorder="1" applyAlignment="1">
      <alignment horizontal="center" vertical="center" wrapText="1"/>
    </xf>
    <xf numFmtId="0" fontId="50" fillId="49" borderId="15" xfId="0" applyFont="1" applyFill="1" applyBorder="1" applyAlignment="1">
      <alignment horizontal="center" vertical="center" wrapText="1"/>
    </xf>
    <xf numFmtId="0" fontId="0" fillId="49" borderId="15" xfId="0" applyFill="1" applyBorder="1"/>
    <xf numFmtId="0" fontId="50" fillId="49" borderId="15" xfId="1" applyFont="1" applyFill="1" applyBorder="1" applyAlignment="1">
      <alignment vertical="center" wrapText="1"/>
    </xf>
    <xf numFmtId="171" fontId="50" fillId="49" borderId="15" xfId="15" applyNumberFormat="1" applyFont="1" applyFill="1" applyBorder="1" applyAlignment="1">
      <alignment vertical="center" wrapText="1"/>
    </xf>
    <xf numFmtId="49" fontId="47" fillId="49" borderId="40" xfId="0" applyNumberFormat="1" applyFont="1" applyFill="1" applyBorder="1" applyAlignment="1">
      <alignment horizontal="center" vertical="center" wrapText="1"/>
    </xf>
    <xf numFmtId="49" fontId="47" fillId="49" borderId="41" xfId="0" applyNumberFormat="1" applyFont="1" applyFill="1" applyBorder="1" applyAlignment="1">
      <alignment horizontal="center" vertical="center" wrapText="1"/>
    </xf>
    <xf numFmtId="0" fontId="75" fillId="49" borderId="41" xfId="0" applyFont="1" applyFill="1" applyBorder="1" applyAlignment="1">
      <alignment horizontal="center" vertical="center" wrapText="1"/>
    </xf>
    <xf numFmtId="0" fontId="50" fillId="49" borderId="42" xfId="0" applyFont="1" applyFill="1" applyBorder="1" applyAlignment="1">
      <alignment horizontal="justify" vertical="center" wrapText="1"/>
    </xf>
    <xf numFmtId="4" fontId="50" fillId="49" borderId="50" xfId="2209" applyNumberFormat="1" applyFont="1" applyFill="1" applyBorder="1" applyAlignment="1">
      <alignment horizontal="right" vertical="center" wrapText="1"/>
    </xf>
    <xf numFmtId="49" fontId="47" fillId="47" borderId="53" xfId="0" applyNumberFormat="1" applyFont="1" applyFill="1" applyBorder="1" applyAlignment="1">
      <alignment horizontal="center" vertical="center" wrapText="1"/>
    </xf>
    <xf numFmtId="49" fontId="47" fillId="47" borderId="2" xfId="0" applyNumberFormat="1" applyFont="1" applyFill="1" applyBorder="1" applyAlignment="1">
      <alignment horizontal="center" vertical="center" wrapText="1"/>
    </xf>
    <xf numFmtId="49" fontId="75" fillId="47" borderId="2" xfId="0" applyNumberFormat="1" applyFont="1" applyFill="1" applyBorder="1" applyAlignment="1">
      <alignment horizontal="center" vertical="center" wrapText="1"/>
    </xf>
    <xf numFmtId="0" fontId="0" fillId="47" borderId="15" xfId="0" applyFill="1" applyBorder="1"/>
    <xf numFmtId="0" fontId="50" fillId="47" borderId="1" xfId="0" applyFont="1" applyFill="1" applyBorder="1" applyAlignment="1">
      <alignment horizontal="justify" vertical="center" wrapText="1"/>
    </xf>
    <xf numFmtId="4" fontId="50" fillId="47" borderId="52" xfId="2209" applyNumberFormat="1" applyFont="1" applyFill="1" applyBorder="1" applyAlignment="1">
      <alignment horizontal="justify" vertical="center" wrapText="1"/>
    </xf>
    <xf numFmtId="0" fontId="84" fillId="2" borderId="17" xfId="9" applyFont="1" applyFill="1" applyBorder="1" applyAlignment="1">
      <alignment vertical="center" wrapText="1"/>
    </xf>
    <xf numFmtId="49" fontId="47" fillId="2" borderId="40" xfId="0"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wrapText="1"/>
    </xf>
    <xf numFmtId="0" fontId="50" fillId="2" borderId="41" xfId="0" applyFont="1" applyFill="1" applyBorder="1" applyAlignment="1">
      <alignment horizontal="center" vertical="center" wrapText="1"/>
    </xf>
    <xf numFmtId="0" fontId="0" fillId="2" borderId="15" xfId="0" applyFill="1" applyBorder="1"/>
    <xf numFmtId="0" fontId="50" fillId="2" borderId="42" xfId="0" applyFont="1" applyFill="1" applyBorder="1" applyAlignment="1">
      <alignment horizontal="justify" vertical="center" wrapText="1"/>
    </xf>
    <xf numFmtId="4" fontId="50" fillId="2" borderId="50" xfId="198" applyNumberFormat="1" applyFont="1" applyFill="1" applyBorder="1" applyAlignment="1">
      <alignment horizontal="right" vertical="center"/>
    </xf>
    <xf numFmtId="49" fontId="47" fillId="2" borderId="53" xfId="0" applyNumberFormat="1" applyFont="1" applyFill="1" applyBorder="1" applyAlignment="1">
      <alignment horizontal="center" vertical="center" wrapText="1"/>
    </xf>
    <xf numFmtId="49" fontId="47" fillId="2" borderId="18" xfId="0" applyNumberFormat="1" applyFont="1" applyFill="1" applyBorder="1" applyAlignment="1">
      <alignment horizontal="center" vertical="center" wrapText="1"/>
    </xf>
    <xf numFmtId="0" fontId="50" fillId="2" borderId="18" xfId="0" applyFont="1" applyFill="1" applyBorder="1" applyAlignment="1">
      <alignment horizontal="center" vertical="center" wrapText="1"/>
    </xf>
    <xf numFmtId="4" fontId="50" fillId="2" borderId="52" xfId="198" applyNumberFormat="1" applyFont="1" applyFill="1" applyBorder="1" applyAlignment="1">
      <alignment horizontal="right" vertical="center"/>
    </xf>
    <xf numFmtId="49" fontId="16" fillId="49" borderId="17" xfId="0" applyNumberFormat="1" applyFont="1" applyFill="1" applyBorder="1" applyAlignment="1">
      <alignment vertical="center"/>
    </xf>
    <xf numFmtId="49" fontId="16" fillId="49" borderId="36" xfId="0" applyNumberFormat="1" applyFont="1" applyFill="1" applyBorder="1" applyAlignment="1">
      <alignment vertical="center"/>
    </xf>
    <xf numFmtId="49" fontId="16" fillId="49" borderId="46" xfId="0" applyNumberFormat="1" applyFont="1" applyFill="1" applyBorder="1" applyAlignment="1">
      <alignment vertical="center"/>
    </xf>
    <xf numFmtId="49" fontId="9" fillId="50" borderId="15" xfId="0" applyNumberFormat="1" applyFont="1" applyFill="1" applyBorder="1" applyAlignment="1">
      <alignment vertical="center" wrapText="1"/>
    </xf>
    <xf numFmtId="49" fontId="9" fillId="50" borderId="15" xfId="0" applyNumberFormat="1" applyFont="1" applyFill="1" applyBorder="1" applyAlignment="1">
      <alignment horizontal="center" vertical="center" wrapText="1"/>
    </xf>
    <xf numFmtId="49" fontId="9" fillId="50" borderId="4" xfId="0" applyNumberFormat="1" applyFont="1" applyFill="1" applyBorder="1" applyAlignment="1">
      <alignment vertical="center" wrapText="1"/>
    </xf>
    <xf numFmtId="49" fontId="9" fillId="50" borderId="47" xfId="0" applyNumberFormat="1" applyFont="1" applyFill="1" applyBorder="1" applyAlignment="1">
      <alignment vertical="center" wrapText="1"/>
    </xf>
    <xf numFmtId="171" fontId="83" fillId="39" borderId="15" xfId="0" applyNumberFormat="1" applyFont="1" applyFill="1" applyBorder="1"/>
    <xf numFmtId="49" fontId="15" fillId="0" borderId="15" xfId="0" applyNumberFormat="1" applyFont="1" applyFill="1" applyBorder="1" applyAlignment="1">
      <alignment horizontal="center" vertical="center" wrapText="1"/>
    </xf>
    <xf numFmtId="49" fontId="0" fillId="49" borderId="34" xfId="0" applyNumberFormat="1" applyFill="1" applyBorder="1"/>
    <xf numFmtId="49" fontId="0" fillId="49" borderId="15" xfId="0" applyNumberFormat="1" applyFill="1" applyBorder="1"/>
    <xf numFmtId="49" fontId="0" fillId="0" borderId="17" xfId="0" applyNumberFormat="1" applyBorder="1"/>
    <xf numFmtId="49" fontId="0" fillId="0" borderId="15" xfId="0" applyNumberFormat="1" applyBorder="1"/>
    <xf numFmtId="49" fontId="0" fillId="47" borderId="15" xfId="0" applyNumberFormat="1" applyFill="1" applyBorder="1"/>
    <xf numFmtId="49" fontId="0" fillId="2" borderId="15" xfId="0" applyNumberFormat="1" applyFill="1" applyBorder="1"/>
    <xf numFmtId="49" fontId="0" fillId="0" borderId="0" xfId="0" applyNumberFormat="1"/>
    <xf numFmtId="49" fontId="85" fillId="0" borderId="15" xfId="0" applyNumberFormat="1" applyFont="1" applyBorder="1" applyAlignment="1">
      <alignment horizontal="center" vertical="center"/>
    </xf>
    <xf numFmtId="0" fontId="67" fillId="38" borderId="18" xfId="0" applyFont="1" applyFill="1" applyBorder="1" applyAlignment="1">
      <alignment horizontal="center" vertical="center" wrapText="1"/>
    </xf>
    <xf numFmtId="0" fontId="67" fillId="38" borderId="34" xfId="0" applyFont="1" applyFill="1" applyBorder="1" applyAlignment="1">
      <alignment horizontal="center" vertical="center" wrapText="1"/>
    </xf>
    <xf numFmtId="0" fontId="67" fillId="38" borderId="17" xfId="0" applyFont="1" applyFill="1" applyBorder="1" applyAlignment="1">
      <alignment horizontal="center" vertical="center" wrapText="1"/>
    </xf>
    <xf numFmtId="165" fontId="63" fillId="38" borderId="1" xfId="2" applyNumberFormat="1" applyFont="1" applyFill="1" applyBorder="1" applyAlignment="1">
      <alignment horizontal="center" vertical="center"/>
    </xf>
    <xf numFmtId="165" fontId="63" fillId="38" borderId="35" xfId="2" applyNumberFormat="1" applyFont="1" applyFill="1" applyBorder="1" applyAlignment="1">
      <alignment horizontal="center" vertical="center"/>
    </xf>
    <xf numFmtId="165" fontId="63" fillId="38" borderId="36" xfId="2" applyNumberFormat="1" applyFont="1" applyFill="1" applyBorder="1" applyAlignment="1">
      <alignment horizontal="center" vertical="center"/>
    </xf>
    <xf numFmtId="49" fontId="16" fillId="0" borderId="5" xfId="0" applyNumberFormat="1" applyFont="1" applyBorder="1" applyAlignment="1">
      <alignment horizontal="center" vertical="center" wrapText="1"/>
    </xf>
    <xf numFmtId="49" fontId="16" fillId="0" borderId="5"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15" xfId="0" applyNumberFormat="1" applyFont="1" applyBorder="1" applyAlignment="1">
      <alignment horizontal="center" vertical="center"/>
    </xf>
    <xf numFmtId="0" fontId="49" fillId="38" borderId="26" xfId="144" applyFont="1" applyFill="1" applyBorder="1" applyAlignment="1">
      <alignment horizontal="center" vertical="center"/>
    </xf>
    <xf numFmtId="0" fontId="49" fillId="38" borderId="27" xfId="144" applyFont="1" applyFill="1" applyBorder="1" applyAlignment="1">
      <alignment horizontal="center" vertical="center"/>
    </xf>
    <xf numFmtId="49" fontId="72" fillId="49" borderId="17" xfId="0" applyNumberFormat="1" applyFont="1" applyFill="1" applyBorder="1" applyAlignment="1">
      <alignment horizontal="center" vertical="center"/>
    </xf>
    <xf numFmtId="49" fontId="16" fillId="0" borderId="37" xfId="0" applyNumberFormat="1" applyFont="1" applyBorder="1" applyAlignment="1">
      <alignment horizontal="center"/>
    </xf>
    <xf numFmtId="49" fontId="16" fillId="0" borderId="38" xfId="0" applyNumberFormat="1" applyFont="1" applyBorder="1" applyAlignment="1">
      <alignment horizontal="center"/>
    </xf>
    <xf numFmtId="49" fontId="16" fillId="0" borderId="39" xfId="0" applyNumberFormat="1" applyFont="1" applyBorder="1" applyAlignment="1">
      <alignment horizontal="center"/>
    </xf>
    <xf numFmtId="0" fontId="82" fillId="39" borderId="29" xfId="0" applyFont="1" applyFill="1" applyBorder="1" applyAlignment="1">
      <alignment horizontal="center" vertical="center"/>
    </xf>
    <xf numFmtId="0" fontId="82" fillId="39" borderId="33" xfId="0" applyFont="1" applyFill="1" applyBorder="1" applyAlignment="1">
      <alignment horizontal="center" vertical="center"/>
    </xf>
    <xf numFmtId="0" fontId="82" fillId="39" borderId="30" xfId="0" applyFont="1" applyFill="1" applyBorder="1" applyAlignment="1">
      <alignment horizontal="center" vertical="center"/>
    </xf>
  </cellXfs>
  <cellStyles count="2211">
    <cellStyle name="20% - Énfasis1 2" xfId="145"/>
    <cellStyle name="20% - Énfasis2 2" xfId="146"/>
    <cellStyle name="20% - Énfasis3 2" xfId="147"/>
    <cellStyle name="20% - Énfasis4 2" xfId="148"/>
    <cellStyle name="20% - Énfasis5 2" xfId="149"/>
    <cellStyle name="20% - Énfasis6 2" xfId="150"/>
    <cellStyle name="40% - Énfasis1 2" xfId="151"/>
    <cellStyle name="40% - Énfasis2 2" xfId="152"/>
    <cellStyle name="40% - Énfasis3 2" xfId="153"/>
    <cellStyle name="40% - Énfasis4 2" xfId="154"/>
    <cellStyle name="40% - Énfasis5 2" xfId="155"/>
    <cellStyle name="40% - Énfasis6 2" xfId="156"/>
    <cellStyle name="60% - Énfasis1 2" xfId="157"/>
    <cellStyle name="60% - Énfasis2 2" xfId="158"/>
    <cellStyle name="60% - Énfasis3 2" xfId="159"/>
    <cellStyle name="60% - Énfasis4 2" xfId="160"/>
    <cellStyle name="60% - Énfasis5 2" xfId="161"/>
    <cellStyle name="60% - Énfasis6 2" xfId="162"/>
    <cellStyle name="Buena 2" xfId="163"/>
    <cellStyle name="Cálculo 2" xfId="164"/>
    <cellStyle name="Celda de comprobación 2" xfId="165"/>
    <cellStyle name="Celda vinculada 2" xfId="166"/>
    <cellStyle name="Comma" xfId="167"/>
    <cellStyle name="Currency" xfId="168"/>
    <cellStyle name="Date" xfId="169"/>
    <cellStyle name="Default" xfId="170"/>
    <cellStyle name="Encabezado 4 2" xfId="171"/>
    <cellStyle name="Énfasis1 2" xfId="172"/>
    <cellStyle name="Énfasis2 2" xfId="173"/>
    <cellStyle name="Énfasis3 2" xfId="174"/>
    <cellStyle name="Énfasis4 2" xfId="175"/>
    <cellStyle name="Énfasis5 2" xfId="176"/>
    <cellStyle name="Énfasis6 2" xfId="177"/>
    <cellStyle name="Entrada 2" xfId="178"/>
    <cellStyle name="Estilo 1" xfId="179"/>
    <cellStyle name="Euro" xfId="4"/>
    <cellStyle name="Euro 2" xfId="220"/>
    <cellStyle name="Euro 3" xfId="180"/>
    <cellStyle name="F2" xfId="181"/>
    <cellStyle name="F3" xfId="182"/>
    <cellStyle name="F4" xfId="183"/>
    <cellStyle name="F5" xfId="184"/>
    <cellStyle name="F6" xfId="185"/>
    <cellStyle name="F7" xfId="186"/>
    <cellStyle name="F8" xfId="187"/>
    <cellStyle name="Fixed" xfId="188"/>
    <cellStyle name="Heading1" xfId="189"/>
    <cellStyle name="Heading2" xfId="190"/>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2" builtinId="8" hidden="1"/>
    <cellStyle name="Hipervínculo" xfId="227" builtinId="8" hidden="1"/>
    <cellStyle name="Hipervínculo" xfId="229" builtinId="8" hidden="1"/>
    <cellStyle name="Hipervínculo" xfId="231" builtinId="8" hidden="1"/>
    <cellStyle name="Hipervínculo" xfId="233" builtinId="8" hidden="1"/>
    <cellStyle name="Hipervínculo" xfId="235" builtinId="8" hidden="1"/>
    <cellStyle name="Hipervínculo" xfId="237" builtinId="8" hidden="1"/>
    <cellStyle name="Hipervínculo" xfId="239" builtinId="8" hidden="1"/>
    <cellStyle name="Hipervínculo" xfId="241" builtinId="8" hidden="1"/>
    <cellStyle name="Hipervínculo" xfId="243" builtinId="8" hidden="1"/>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xfId="301" builtinId="8" hidden="1"/>
    <cellStyle name="Hipervínculo" xfId="303" builtinId="8" hidden="1"/>
    <cellStyle name="Hipervínculo" xfId="305" builtinId="8" hidden="1"/>
    <cellStyle name="Hipervínculo" xfId="307" builtinId="8" hidden="1"/>
    <cellStyle name="Hipervínculo" xfId="309" builtinId="8" hidden="1"/>
    <cellStyle name="Hipervínculo" xfId="311" builtinId="8" hidden="1"/>
    <cellStyle name="Hipervínculo" xfId="313" builtinId="8" hidden="1"/>
    <cellStyle name="Hipervínculo" xfId="315" builtinId="8" hidden="1"/>
    <cellStyle name="Hipervínculo" xfId="317" builtinId="8" hidden="1"/>
    <cellStyle name="Hipervínculo" xfId="319" builtinId="8" hidden="1"/>
    <cellStyle name="Hipervínculo" xfId="321" builtinId="8" hidden="1"/>
    <cellStyle name="Hipervínculo" xfId="323" builtinId="8" hidden="1"/>
    <cellStyle name="Hipervínculo" xfId="325" builtinId="8" hidden="1"/>
    <cellStyle name="Hipervínculo" xfId="327" builtinId="8" hidden="1"/>
    <cellStyle name="Hipervínculo" xfId="329" builtinId="8" hidden="1"/>
    <cellStyle name="Hipervínculo" xfId="331" builtinId="8" hidden="1"/>
    <cellStyle name="Hipervínculo" xfId="333" builtinId="8" hidden="1"/>
    <cellStyle name="Hipervínculo" xfId="335" builtinId="8" hidden="1"/>
    <cellStyle name="Hipervínculo" xfId="337" builtinId="8" hidden="1"/>
    <cellStyle name="Hipervínculo" xfId="339" builtinId="8" hidden="1"/>
    <cellStyle name="Hipervínculo" xfId="341" builtinId="8" hidden="1"/>
    <cellStyle name="Hipervínculo" xfId="343" builtinId="8" hidden="1"/>
    <cellStyle name="Hipervínculo" xfId="345" builtinId="8" hidden="1"/>
    <cellStyle name="Hipervínculo" xfId="347" builtinId="8" hidden="1"/>
    <cellStyle name="Hipervínculo" xfId="349" builtinId="8" hidden="1"/>
    <cellStyle name="Hipervínculo" xfId="351" builtinId="8" hidden="1"/>
    <cellStyle name="Hipervínculo" xfId="353" builtinId="8" hidden="1"/>
    <cellStyle name="Hipervínculo" xfId="355" builtinId="8" hidden="1"/>
    <cellStyle name="Hipervínculo" xfId="357" builtinId="8" hidden="1"/>
    <cellStyle name="Hipervínculo" xfId="359" builtinId="8" hidden="1"/>
    <cellStyle name="Hipervínculo" xfId="361" builtinId="8" hidden="1"/>
    <cellStyle name="Hipervínculo" xfId="363" builtinId="8" hidden="1"/>
    <cellStyle name="Hipervínculo" xfId="365" builtinId="8" hidden="1"/>
    <cellStyle name="Hipervínculo" xfId="367" builtinId="8" hidden="1"/>
    <cellStyle name="Hipervínculo" xfId="369" builtinId="8" hidden="1"/>
    <cellStyle name="Hipervínculo" xfId="371" builtinId="8" hidden="1"/>
    <cellStyle name="Hipervínculo" xfId="373" builtinId="8" hidden="1"/>
    <cellStyle name="Hipervínculo" xfId="375" builtinId="8" hidden="1"/>
    <cellStyle name="Hipervínculo" xfId="377" builtinId="8" hidden="1"/>
    <cellStyle name="Hipervínculo" xfId="379" builtinId="8" hidden="1"/>
    <cellStyle name="Hipervínculo" xfId="381" builtinId="8" hidden="1"/>
    <cellStyle name="Hipervínculo" xfId="383" builtinId="8" hidden="1"/>
    <cellStyle name="Hipervínculo" xfId="385" builtinId="8" hidden="1"/>
    <cellStyle name="Hipervínculo" xfId="387" builtinId="8" hidden="1"/>
    <cellStyle name="Hipervínculo" xfId="389" builtinId="8" hidden="1"/>
    <cellStyle name="Hipervínculo" xfId="391" builtinId="8" hidden="1"/>
    <cellStyle name="Hipervínculo" xfId="393" builtinId="8" hidden="1"/>
    <cellStyle name="Hipervínculo" xfId="395" builtinId="8" hidden="1"/>
    <cellStyle name="Hipervínculo" xfId="397" builtinId="8" hidden="1"/>
    <cellStyle name="Hipervínculo" xfId="399" builtinId="8" hidden="1"/>
    <cellStyle name="Hipervínculo" xfId="401" builtinId="8" hidden="1"/>
    <cellStyle name="Hipervínculo" xfId="403" builtinId="8" hidden="1"/>
    <cellStyle name="Hipervínculo" xfId="405" builtinId="8" hidden="1"/>
    <cellStyle name="Hipervínculo" xfId="407" builtinId="8" hidden="1"/>
    <cellStyle name="Hipervínculo" xfId="409" builtinId="8" hidden="1"/>
    <cellStyle name="Hipervínculo" xfId="411" builtinId="8" hidden="1"/>
    <cellStyle name="Hipervínculo" xfId="413" builtinId="8" hidden="1"/>
    <cellStyle name="Hipervínculo" xfId="415" builtinId="8" hidden="1"/>
    <cellStyle name="Hipervínculo" xfId="417" builtinId="8" hidden="1"/>
    <cellStyle name="Hipervínculo" xfId="419" builtinId="8" hidden="1"/>
    <cellStyle name="Hipervínculo" xfId="421" builtinId="8" hidden="1"/>
    <cellStyle name="Hipervínculo" xfId="423" builtinId="8" hidden="1"/>
    <cellStyle name="Hipervínculo" xfId="425" builtinId="8" hidden="1"/>
    <cellStyle name="Hipervínculo" xfId="427" builtinId="8" hidden="1"/>
    <cellStyle name="Hipervínculo" xfId="429" builtinId="8" hidden="1"/>
    <cellStyle name="Hipervínculo" xfId="431" builtinId="8" hidden="1"/>
    <cellStyle name="Hipervínculo" xfId="433" builtinId="8" hidden="1"/>
    <cellStyle name="Hipervínculo" xfId="435" builtinId="8" hidden="1"/>
    <cellStyle name="Hipervínculo" xfId="437" builtinId="8" hidden="1"/>
    <cellStyle name="Hipervínculo" xfId="439" builtinId="8" hidden="1"/>
    <cellStyle name="Hipervínculo" xfId="441" builtinId="8" hidden="1"/>
    <cellStyle name="Hipervínculo" xfId="443" builtinId="8" hidden="1"/>
    <cellStyle name="Hipervínculo" xfId="445" builtinId="8" hidden="1"/>
    <cellStyle name="Hipervínculo" xfId="447" builtinId="8" hidden="1"/>
    <cellStyle name="Hipervínculo" xfId="449" builtinId="8" hidden="1"/>
    <cellStyle name="Hipervínculo" xfId="451" builtinId="8" hidden="1"/>
    <cellStyle name="Hipervínculo" xfId="453" builtinId="8" hidden="1"/>
    <cellStyle name="Hipervínculo" xfId="455" builtinId="8" hidden="1"/>
    <cellStyle name="Hipervínculo" xfId="457" builtinId="8" hidden="1"/>
    <cellStyle name="Hipervínculo" xfId="459" builtinId="8" hidden="1"/>
    <cellStyle name="Hipervínculo" xfId="461" builtinId="8" hidden="1"/>
    <cellStyle name="Hipervínculo" xfId="463" builtinId="8" hidden="1"/>
    <cellStyle name="Hipervínculo" xfId="465" builtinId="8" hidden="1"/>
    <cellStyle name="Hipervínculo" xfId="467" builtinId="8" hidden="1"/>
    <cellStyle name="Hipervínculo" xfId="469" builtinId="8" hidden="1"/>
    <cellStyle name="Hipervínculo" xfId="471" builtinId="8" hidden="1"/>
    <cellStyle name="Hipervínculo" xfId="473" builtinId="8" hidden="1"/>
    <cellStyle name="Hipervínculo" xfId="475" builtinId="8" hidden="1"/>
    <cellStyle name="Hipervínculo" xfId="477" builtinId="8" hidden="1"/>
    <cellStyle name="Hipervínculo" xfId="479" builtinId="8" hidden="1"/>
    <cellStyle name="Hipervínculo" xfId="481" builtinId="8" hidden="1"/>
    <cellStyle name="Hipervínculo" xfId="483" builtinId="8" hidden="1"/>
    <cellStyle name="Hipervínculo" xfId="485" builtinId="8" hidden="1"/>
    <cellStyle name="Hipervínculo" xfId="487" builtinId="8" hidden="1"/>
    <cellStyle name="Hipervínculo" xfId="489" builtinId="8" hidden="1"/>
    <cellStyle name="Hipervínculo" xfId="491" builtinId="8" hidden="1"/>
    <cellStyle name="Hipervínculo" xfId="493" builtinId="8" hidden="1"/>
    <cellStyle name="Hipervínculo" xfId="495" builtinId="8" hidden="1"/>
    <cellStyle name="Hipervínculo" xfId="497" builtinId="8" hidden="1"/>
    <cellStyle name="Hipervínculo" xfId="499" builtinId="8" hidden="1"/>
    <cellStyle name="Hipervínculo" xfId="501" builtinId="8" hidden="1"/>
    <cellStyle name="Hipervínculo" xfId="503" builtinId="8" hidden="1"/>
    <cellStyle name="Hipervínculo" xfId="505" builtinId="8" hidden="1"/>
    <cellStyle name="Hipervínculo" xfId="507" builtinId="8" hidden="1"/>
    <cellStyle name="Hipervínculo" xfId="509" builtinId="8" hidden="1"/>
    <cellStyle name="Hipervínculo" xfId="511" builtinId="8" hidden="1"/>
    <cellStyle name="Hipervínculo" xfId="513" builtinId="8" hidden="1"/>
    <cellStyle name="Hipervínculo" xfId="515" builtinId="8" hidden="1"/>
    <cellStyle name="Hipervínculo" xfId="517" builtinId="8" hidden="1"/>
    <cellStyle name="Hipervínculo" xfId="519" builtinId="8" hidden="1"/>
    <cellStyle name="Hipervínculo" xfId="521" builtinId="8" hidden="1"/>
    <cellStyle name="Hipervínculo" xfId="523" builtinId="8" hidden="1"/>
    <cellStyle name="Hipervínculo" xfId="525" builtinId="8" hidden="1"/>
    <cellStyle name="Hipervínculo" xfId="527" builtinId="8" hidden="1"/>
    <cellStyle name="Hipervínculo" xfId="529" builtinId="8" hidden="1"/>
    <cellStyle name="Hipervínculo" xfId="531" builtinId="8" hidden="1"/>
    <cellStyle name="Hipervínculo" xfId="533" builtinId="8" hidden="1"/>
    <cellStyle name="Hipervínculo" xfId="535" builtinId="8" hidden="1"/>
    <cellStyle name="Hipervínculo" xfId="537" builtinId="8" hidden="1"/>
    <cellStyle name="Hipervínculo" xfId="539" builtinId="8" hidden="1"/>
    <cellStyle name="Hipervínculo" xfId="541" builtinId="8" hidden="1"/>
    <cellStyle name="Hipervínculo" xfId="543" builtinId="8" hidden="1"/>
    <cellStyle name="Hipervínculo" xfId="545" builtinId="8" hidden="1"/>
    <cellStyle name="Hipervínculo" xfId="547" builtinId="8" hidden="1"/>
    <cellStyle name="Hipervínculo" xfId="549" builtinId="8" hidden="1"/>
    <cellStyle name="Hipervínculo" xfId="551" builtinId="8" hidden="1"/>
    <cellStyle name="Hipervínculo" xfId="553" builtinId="8" hidden="1"/>
    <cellStyle name="Hipervínculo" xfId="555" builtinId="8" hidden="1"/>
    <cellStyle name="Hipervínculo" xfId="557" builtinId="8" hidden="1"/>
    <cellStyle name="Hipervínculo" xfId="559" builtinId="8" hidden="1"/>
    <cellStyle name="Hipervínculo" xfId="561" builtinId="8" hidden="1"/>
    <cellStyle name="Hipervínculo" xfId="563" builtinId="8" hidden="1"/>
    <cellStyle name="Hipervínculo" xfId="565" builtinId="8" hidden="1"/>
    <cellStyle name="Hipervínculo" xfId="567" builtinId="8" hidden="1"/>
    <cellStyle name="Hipervínculo" xfId="569" builtinId="8" hidden="1"/>
    <cellStyle name="Hipervínculo" xfId="571" builtinId="8" hidden="1"/>
    <cellStyle name="Hipervínculo" xfId="573" builtinId="8" hidden="1"/>
    <cellStyle name="Hipervínculo" xfId="575" builtinId="8" hidden="1"/>
    <cellStyle name="Hipervínculo" xfId="577" builtinId="8" hidden="1"/>
    <cellStyle name="Hipervínculo" xfId="579" builtinId="8" hidden="1"/>
    <cellStyle name="Hipervínculo" xfId="581" builtinId="8" hidden="1"/>
    <cellStyle name="Hipervínculo" xfId="583" builtinId="8" hidden="1"/>
    <cellStyle name="Hipervínculo" xfId="585" builtinId="8" hidden="1"/>
    <cellStyle name="Hipervínculo" xfId="587" builtinId="8" hidden="1"/>
    <cellStyle name="Hipervínculo" xfId="589" builtinId="8" hidden="1"/>
    <cellStyle name="Hipervínculo" xfId="591" builtinId="8" hidden="1"/>
    <cellStyle name="Hipervínculo" xfId="593" builtinId="8" hidden="1"/>
    <cellStyle name="Hipervínculo" xfId="595" builtinId="8" hidden="1"/>
    <cellStyle name="Hipervínculo" xfId="597" builtinId="8" hidden="1"/>
    <cellStyle name="Hipervínculo" xfId="599" builtinId="8" hidden="1"/>
    <cellStyle name="Hipervínculo" xfId="601" builtinId="8" hidden="1"/>
    <cellStyle name="Hipervínculo" xfId="603" builtinId="8" hidden="1"/>
    <cellStyle name="Hipervínculo" xfId="605" builtinId="8" hidden="1"/>
    <cellStyle name="Hipervínculo" xfId="607" builtinId="8" hidden="1"/>
    <cellStyle name="Hipervínculo" xfId="609" builtinId="8" hidden="1"/>
    <cellStyle name="Hipervínculo" xfId="611" builtinId="8" hidden="1"/>
    <cellStyle name="Hipervínculo" xfId="613" builtinId="8" hidden="1"/>
    <cellStyle name="Hipervínculo" xfId="615" builtinId="8" hidden="1"/>
    <cellStyle name="Hipervínculo" xfId="617" builtinId="8" hidden="1"/>
    <cellStyle name="Hipervínculo" xfId="619" builtinId="8" hidden="1"/>
    <cellStyle name="Hipervínculo" xfId="621" builtinId="8" hidden="1"/>
    <cellStyle name="Hipervínculo" xfId="623" builtinId="8" hidden="1"/>
    <cellStyle name="Hipervínculo" xfId="625" builtinId="8" hidden="1"/>
    <cellStyle name="Hipervínculo" xfId="627" builtinId="8" hidden="1"/>
    <cellStyle name="Hipervínculo" xfId="629" builtinId="8" hidden="1"/>
    <cellStyle name="Hipervínculo" xfId="631" builtinId="8" hidden="1"/>
    <cellStyle name="Hipervínculo" xfId="633" builtinId="8" hidden="1"/>
    <cellStyle name="Hipervínculo" xfId="635" builtinId="8" hidden="1"/>
    <cellStyle name="Hipervínculo" xfId="637" builtinId="8" hidden="1"/>
    <cellStyle name="Hipervínculo" xfId="639" builtinId="8" hidden="1"/>
    <cellStyle name="Hipervínculo" xfId="641" builtinId="8" hidden="1"/>
    <cellStyle name="Hipervínculo" xfId="643" builtinId="8" hidden="1"/>
    <cellStyle name="Hipervínculo" xfId="645" builtinId="8" hidden="1"/>
    <cellStyle name="Hipervínculo" xfId="647" builtinId="8" hidden="1"/>
    <cellStyle name="Hipervínculo" xfId="649" builtinId="8" hidden="1"/>
    <cellStyle name="Hipervínculo" xfId="651" builtinId="8" hidden="1"/>
    <cellStyle name="Hipervínculo" xfId="653" builtinId="8" hidden="1"/>
    <cellStyle name="Hipervínculo" xfId="655" builtinId="8" hidden="1"/>
    <cellStyle name="Hipervínculo" xfId="657" builtinId="8" hidden="1"/>
    <cellStyle name="Hipervínculo" xfId="659" builtinId="8" hidden="1"/>
    <cellStyle name="Hipervínculo" xfId="661" builtinId="8" hidden="1"/>
    <cellStyle name="Hipervínculo" xfId="663" builtinId="8" hidden="1"/>
    <cellStyle name="Hipervínculo" xfId="665" builtinId="8" hidden="1"/>
    <cellStyle name="Hipervínculo" xfId="667" builtinId="8" hidden="1"/>
    <cellStyle name="Hipervínculo" xfId="669" builtinId="8" hidden="1"/>
    <cellStyle name="Hipervínculo" xfId="671" builtinId="8" hidden="1"/>
    <cellStyle name="Hipervínculo" xfId="673" builtinId="8" hidden="1"/>
    <cellStyle name="Hipervínculo" xfId="675" builtinId="8" hidden="1"/>
    <cellStyle name="Hipervínculo" xfId="677" builtinId="8" hidden="1"/>
    <cellStyle name="Hipervínculo" xfId="679" builtinId="8" hidden="1"/>
    <cellStyle name="Hipervínculo" xfId="681" builtinId="8" hidden="1"/>
    <cellStyle name="Hipervínculo" xfId="683" builtinId="8" hidden="1"/>
    <cellStyle name="Hipervínculo" xfId="685" builtinId="8" hidden="1"/>
    <cellStyle name="Hipervínculo" xfId="687" builtinId="8" hidden="1"/>
    <cellStyle name="Hipervínculo" xfId="689" builtinId="8" hidden="1"/>
    <cellStyle name="Hipervínculo" xfId="691" builtinId="8" hidden="1"/>
    <cellStyle name="Hipervínculo" xfId="693" builtinId="8" hidden="1"/>
    <cellStyle name="Hipervínculo" xfId="695" builtinId="8" hidden="1"/>
    <cellStyle name="Hipervínculo" xfId="697" builtinId="8" hidden="1"/>
    <cellStyle name="Hipervínculo" xfId="699" builtinId="8" hidden="1"/>
    <cellStyle name="Hipervínculo" xfId="701" builtinId="8" hidden="1"/>
    <cellStyle name="Hipervínculo" xfId="703" builtinId="8" hidden="1"/>
    <cellStyle name="Hipervínculo" xfId="705" builtinId="8" hidden="1"/>
    <cellStyle name="Hipervínculo" xfId="707" builtinId="8" hidden="1"/>
    <cellStyle name="Hipervínculo" xfId="709" builtinId="8" hidden="1"/>
    <cellStyle name="Hipervínculo" xfId="711" builtinId="8" hidden="1"/>
    <cellStyle name="Hipervínculo" xfId="713" builtinId="8" hidden="1"/>
    <cellStyle name="Hipervínculo" xfId="715" builtinId="8" hidden="1"/>
    <cellStyle name="Hipervínculo" xfId="717" builtinId="8" hidden="1"/>
    <cellStyle name="Hipervínculo" xfId="719" builtinId="8" hidden="1"/>
    <cellStyle name="Hipervínculo" xfId="721" builtinId="8" hidden="1"/>
    <cellStyle name="Hipervínculo" xfId="723" builtinId="8" hidden="1"/>
    <cellStyle name="Hipervínculo" xfId="725" builtinId="8" hidden="1"/>
    <cellStyle name="Hipervínculo" xfId="727" builtinId="8" hidden="1"/>
    <cellStyle name="Hipervínculo" xfId="729" builtinId="8" hidden="1"/>
    <cellStyle name="Hipervínculo" xfId="731" builtinId="8" hidden="1"/>
    <cellStyle name="Hipervínculo" xfId="733" builtinId="8" hidden="1"/>
    <cellStyle name="Hipervínculo" xfId="735" builtinId="8" hidden="1"/>
    <cellStyle name="Hipervínculo" xfId="737" builtinId="8" hidden="1"/>
    <cellStyle name="Hipervínculo" xfId="739" builtinId="8" hidden="1"/>
    <cellStyle name="Hipervínculo" xfId="741" builtinId="8" hidden="1"/>
    <cellStyle name="Hipervínculo" xfId="743" builtinId="8" hidden="1"/>
    <cellStyle name="Hipervínculo" xfId="745" builtinId="8" hidden="1"/>
    <cellStyle name="Hipervínculo" xfId="747" builtinId="8" hidden="1"/>
    <cellStyle name="Hipervínculo" xfId="749" builtinId="8" hidden="1"/>
    <cellStyle name="Hipervínculo" xfId="751" builtinId="8" hidden="1"/>
    <cellStyle name="Hipervínculo" xfId="753" builtinId="8" hidden="1"/>
    <cellStyle name="Hipervínculo" xfId="755" builtinId="8" hidden="1"/>
    <cellStyle name="Hipervínculo" xfId="757" builtinId="8" hidden="1"/>
    <cellStyle name="Hipervínculo" xfId="759" builtinId="8" hidden="1"/>
    <cellStyle name="Hipervínculo" xfId="761" builtinId="8" hidden="1"/>
    <cellStyle name="Hipervínculo" xfId="763" builtinId="8" hidden="1"/>
    <cellStyle name="Hipervínculo" xfId="765" builtinId="8" hidden="1"/>
    <cellStyle name="Hipervínculo" xfId="767" builtinId="8" hidden="1"/>
    <cellStyle name="Hipervínculo" xfId="769" builtinId="8" hidden="1"/>
    <cellStyle name="Hipervínculo" xfId="771" builtinId="8" hidden="1"/>
    <cellStyle name="Hipervínculo" xfId="773" builtinId="8" hidden="1"/>
    <cellStyle name="Hipervínculo" xfId="775" builtinId="8" hidden="1"/>
    <cellStyle name="Hipervínculo" xfId="777" builtinId="8" hidden="1"/>
    <cellStyle name="Hipervínculo" xfId="779" builtinId="8" hidden="1"/>
    <cellStyle name="Hipervínculo" xfId="781" builtinId="8" hidden="1"/>
    <cellStyle name="Hipervínculo" xfId="783" builtinId="8" hidden="1"/>
    <cellStyle name="Hipervínculo" xfId="785" builtinId="8" hidden="1"/>
    <cellStyle name="Hipervínculo" xfId="787" builtinId="8" hidden="1"/>
    <cellStyle name="Hipervínculo" xfId="789" builtinId="8" hidden="1"/>
    <cellStyle name="Hipervínculo" xfId="791" builtinId="8" hidden="1"/>
    <cellStyle name="Hipervínculo" xfId="793" builtinId="8" hidden="1"/>
    <cellStyle name="Hipervínculo" xfId="795" builtinId="8" hidden="1"/>
    <cellStyle name="Hipervínculo" xfId="797" builtinId="8" hidden="1"/>
    <cellStyle name="Hipervínculo" xfId="799" builtinId="8" hidden="1"/>
    <cellStyle name="Hipervínculo" xfId="801" builtinId="8" hidden="1"/>
    <cellStyle name="Hipervínculo" xfId="803" builtinId="8" hidden="1"/>
    <cellStyle name="Hipervínculo" xfId="805" builtinId="8" hidden="1"/>
    <cellStyle name="Hipervínculo" xfId="807" builtinId="8" hidden="1"/>
    <cellStyle name="Hipervínculo" xfId="809" builtinId="8" hidden="1"/>
    <cellStyle name="Hipervínculo" xfId="811" builtinId="8" hidden="1"/>
    <cellStyle name="Hipervínculo" xfId="813" builtinId="8" hidden="1"/>
    <cellStyle name="Hipervínculo" xfId="815" builtinId="8" hidden="1"/>
    <cellStyle name="Hipervínculo" xfId="817" builtinId="8" hidden="1"/>
    <cellStyle name="Hipervínculo" xfId="819" builtinId="8" hidden="1"/>
    <cellStyle name="Hipervínculo" xfId="821" builtinId="8" hidden="1"/>
    <cellStyle name="Hipervínculo" xfId="823" builtinId="8" hidden="1"/>
    <cellStyle name="Hipervínculo" xfId="825" builtinId="8" hidden="1"/>
    <cellStyle name="Hipervínculo" xfId="827" builtinId="8" hidden="1"/>
    <cellStyle name="Hipervínculo" xfId="829" builtinId="8" hidden="1"/>
    <cellStyle name="Hipervínculo" xfId="831" builtinId="8" hidden="1"/>
    <cellStyle name="Hipervínculo" xfId="833" builtinId="8" hidden="1"/>
    <cellStyle name="Hipervínculo" xfId="835" builtinId="8" hidden="1"/>
    <cellStyle name="Hipervínculo" xfId="837" builtinId="8" hidden="1"/>
    <cellStyle name="Hipervínculo" xfId="839" builtinId="8" hidden="1"/>
    <cellStyle name="Hipervínculo" xfId="841" builtinId="8" hidden="1"/>
    <cellStyle name="Hipervínculo" xfId="843" builtinId="8" hidden="1"/>
    <cellStyle name="Hipervínculo" xfId="845" builtinId="8" hidden="1"/>
    <cellStyle name="Hipervínculo" xfId="847" builtinId="8" hidden="1"/>
    <cellStyle name="Hipervínculo" xfId="849" builtinId="8" hidden="1"/>
    <cellStyle name="Hipervínculo" xfId="851" builtinId="8" hidden="1"/>
    <cellStyle name="Hipervínculo" xfId="853" builtinId="8" hidden="1"/>
    <cellStyle name="Hipervínculo" xfId="855" builtinId="8" hidden="1"/>
    <cellStyle name="Hipervínculo" xfId="857" builtinId="8" hidden="1"/>
    <cellStyle name="Hipervínculo" xfId="859" builtinId="8" hidden="1"/>
    <cellStyle name="Hipervínculo" xfId="861" builtinId="8" hidden="1"/>
    <cellStyle name="Hipervínculo" xfId="863" builtinId="8" hidden="1"/>
    <cellStyle name="Hipervínculo" xfId="865" builtinId="8" hidden="1"/>
    <cellStyle name="Hipervínculo" xfId="867" builtinId="8" hidden="1"/>
    <cellStyle name="Hipervínculo" xfId="869" builtinId="8" hidden="1"/>
    <cellStyle name="Hipervínculo" xfId="871" builtinId="8" hidden="1"/>
    <cellStyle name="Hipervínculo" xfId="873" builtinId="8" hidden="1"/>
    <cellStyle name="Hipervínculo" xfId="875" builtinId="8" hidden="1"/>
    <cellStyle name="Hipervínculo" xfId="877" builtinId="8" hidden="1"/>
    <cellStyle name="Hipervínculo" xfId="879" builtinId="8" hidden="1"/>
    <cellStyle name="Hipervínculo" xfId="881" builtinId="8" hidden="1"/>
    <cellStyle name="Hipervínculo" xfId="883" builtinId="8" hidden="1"/>
    <cellStyle name="Hipervínculo" xfId="885" builtinId="8" hidden="1"/>
    <cellStyle name="Hipervínculo" xfId="887" builtinId="8" hidden="1"/>
    <cellStyle name="Hipervínculo" xfId="889" builtinId="8" hidden="1"/>
    <cellStyle name="Hipervínculo" xfId="891" builtinId="8" hidden="1"/>
    <cellStyle name="Hipervínculo" xfId="893" builtinId="8" hidden="1"/>
    <cellStyle name="Hipervínculo" xfId="895" builtinId="8" hidden="1"/>
    <cellStyle name="Hipervínculo" xfId="897" builtinId="8" hidden="1"/>
    <cellStyle name="Hipervínculo" xfId="899" builtinId="8" hidden="1"/>
    <cellStyle name="Hipervínculo" xfId="901" builtinId="8" hidden="1"/>
    <cellStyle name="Hipervínculo" xfId="903" builtinId="8" hidden="1"/>
    <cellStyle name="Hipervínculo" xfId="905" builtinId="8" hidden="1"/>
    <cellStyle name="Hipervínculo" xfId="907" builtinId="8" hidden="1"/>
    <cellStyle name="Hipervínculo" xfId="909" builtinId="8" hidden="1"/>
    <cellStyle name="Hipervínculo" xfId="911" builtinId="8" hidden="1"/>
    <cellStyle name="Hipervínculo" xfId="913" builtinId="8" hidden="1"/>
    <cellStyle name="Hipervínculo" xfId="915" builtinId="8" hidden="1"/>
    <cellStyle name="Hipervínculo" xfId="917" builtinId="8" hidden="1"/>
    <cellStyle name="Hipervínculo" xfId="919" builtinId="8" hidden="1"/>
    <cellStyle name="Hipervínculo" xfId="921" builtinId="8" hidden="1"/>
    <cellStyle name="Hipervínculo" xfId="923" builtinId="8" hidden="1"/>
    <cellStyle name="Hipervínculo" xfId="925" builtinId="8" hidden="1"/>
    <cellStyle name="Hipervínculo" xfId="927" builtinId="8" hidden="1"/>
    <cellStyle name="Hipervínculo" xfId="929" builtinId="8" hidden="1"/>
    <cellStyle name="Hipervínculo" xfId="931" builtinId="8" hidden="1"/>
    <cellStyle name="Hipervínculo" xfId="933" builtinId="8" hidden="1"/>
    <cellStyle name="Hipervínculo" xfId="935" builtinId="8" hidden="1"/>
    <cellStyle name="Hipervínculo" xfId="937" builtinId="8" hidden="1"/>
    <cellStyle name="Hipervínculo" xfId="939" builtinId="8" hidden="1"/>
    <cellStyle name="Hipervínculo" xfId="941" builtinId="8" hidden="1"/>
    <cellStyle name="Hipervínculo" xfId="943" builtinId="8" hidden="1"/>
    <cellStyle name="Hipervínculo" xfId="945" builtinId="8" hidden="1"/>
    <cellStyle name="Hipervínculo" xfId="947" builtinId="8" hidden="1"/>
    <cellStyle name="Hipervínculo" xfId="949" builtinId="8" hidden="1"/>
    <cellStyle name="Hipervínculo" xfId="951" builtinId="8" hidden="1"/>
    <cellStyle name="Hipervínculo" xfId="953" builtinId="8" hidden="1"/>
    <cellStyle name="Hipervínculo" xfId="955" builtinId="8" hidden="1"/>
    <cellStyle name="Hipervínculo" xfId="957" builtinId="8" hidden="1"/>
    <cellStyle name="Hipervínculo" xfId="959" builtinId="8" hidden="1"/>
    <cellStyle name="Hipervínculo" xfId="961" builtinId="8" hidden="1"/>
    <cellStyle name="Hipervínculo" xfId="963" builtinId="8" hidden="1"/>
    <cellStyle name="Hipervínculo" xfId="965" builtinId="8" hidden="1"/>
    <cellStyle name="Hipervínculo" xfId="967" builtinId="8" hidden="1"/>
    <cellStyle name="Hipervínculo" xfId="969" builtinId="8" hidden="1"/>
    <cellStyle name="Hipervínculo" xfId="971" builtinId="8" hidden="1"/>
    <cellStyle name="Hipervínculo" xfId="973" builtinId="8" hidden="1"/>
    <cellStyle name="Hipervínculo" xfId="975" builtinId="8" hidden="1"/>
    <cellStyle name="Hipervínculo" xfId="977" builtinId="8" hidden="1"/>
    <cellStyle name="Hipervínculo" xfId="979" builtinId="8" hidden="1"/>
    <cellStyle name="Hipervínculo" xfId="981" builtinId="8" hidden="1"/>
    <cellStyle name="Hipervínculo" xfId="983" builtinId="8" hidden="1"/>
    <cellStyle name="Hipervínculo" xfId="985" builtinId="8" hidden="1"/>
    <cellStyle name="Hipervínculo" xfId="987" builtinId="8" hidden="1"/>
    <cellStyle name="Hipervínculo" xfId="989" builtinId="8" hidden="1"/>
    <cellStyle name="Hipervínculo" xfId="991" builtinId="8" hidden="1"/>
    <cellStyle name="Hipervínculo" xfId="993" builtinId="8" hidden="1"/>
    <cellStyle name="Hipervínculo" xfId="995" builtinId="8" hidden="1"/>
    <cellStyle name="Hipervínculo" xfId="997" builtinId="8" hidden="1"/>
    <cellStyle name="Hipervínculo" xfId="999" builtinId="8" hidden="1"/>
    <cellStyle name="Hipervínculo" xfId="1001" builtinId="8" hidden="1"/>
    <cellStyle name="Hipervínculo" xfId="1003" builtinId="8" hidden="1"/>
    <cellStyle name="Hipervínculo" xfId="1005" builtinId="8" hidden="1"/>
    <cellStyle name="Hipervínculo" xfId="1007" builtinId="8" hidden="1"/>
    <cellStyle name="Hipervínculo" xfId="1009" builtinId="8" hidden="1"/>
    <cellStyle name="Hipervínculo" xfId="1011" builtinId="8" hidden="1"/>
    <cellStyle name="Hipervínculo" xfId="1013" builtinId="8" hidden="1"/>
    <cellStyle name="Hipervínculo" xfId="1015" builtinId="8" hidden="1"/>
    <cellStyle name="Hipervínculo" xfId="1017" builtinId="8" hidden="1"/>
    <cellStyle name="Hipervínculo" xfId="1019" builtinId="8" hidden="1"/>
    <cellStyle name="Hipervínculo" xfId="1021" builtinId="8" hidden="1"/>
    <cellStyle name="Hipervínculo" xfId="1023" builtinId="8" hidden="1"/>
    <cellStyle name="Hipervínculo" xfId="1025" builtinId="8" hidden="1"/>
    <cellStyle name="Hipervínculo" xfId="1027" builtinId="8" hidden="1"/>
    <cellStyle name="Hipervínculo" xfId="1029" builtinId="8" hidden="1"/>
    <cellStyle name="Hipervínculo" xfId="1031" builtinId="8" hidden="1"/>
    <cellStyle name="Hipervínculo" xfId="1033" builtinId="8" hidden="1"/>
    <cellStyle name="Hipervínculo" xfId="1035" builtinId="8" hidden="1"/>
    <cellStyle name="Hipervínculo" xfId="1037" builtinId="8" hidden="1"/>
    <cellStyle name="Hipervínculo" xfId="1039" builtinId="8" hidden="1"/>
    <cellStyle name="Hipervínculo" xfId="1041" builtinId="8" hidden="1"/>
    <cellStyle name="Hipervínculo" xfId="1043" builtinId="8" hidden="1"/>
    <cellStyle name="Hipervínculo" xfId="1045" builtinId="8" hidden="1"/>
    <cellStyle name="Hipervínculo" xfId="1047" builtinId="8" hidden="1"/>
    <cellStyle name="Hipervínculo" xfId="1049" builtinId="8" hidden="1"/>
    <cellStyle name="Hipervínculo" xfId="1051" builtinId="8" hidden="1"/>
    <cellStyle name="Hipervínculo" xfId="1053" builtinId="8" hidden="1"/>
    <cellStyle name="Hipervínculo" xfId="1055" builtinId="8" hidden="1"/>
    <cellStyle name="Hipervínculo" xfId="1057" builtinId="8" hidden="1"/>
    <cellStyle name="Hipervínculo" xfId="1059" builtinId="8" hidden="1"/>
    <cellStyle name="Hipervínculo" xfId="1061" builtinId="8" hidden="1"/>
    <cellStyle name="Hipervínculo" xfId="1063" builtinId="8" hidden="1"/>
    <cellStyle name="Hipervínculo" xfId="1065" builtinId="8" hidden="1"/>
    <cellStyle name="Hipervínculo" xfId="1067" builtinId="8" hidden="1"/>
    <cellStyle name="Hipervínculo" xfId="1069" builtinId="8" hidden="1"/>
    <cellStyle name="Hipervínculo" xfId="1071" builtinId="8" hidden="1"/>
    <cellStyle name="Hipervínculo" xfId="1073" builtinId="8" hidden="1"/>
    <cellStyle name="Hipervínculo" xfId="1075" builtinId="8" hidden="1"/>
    <cellStyle name="Hipervínculo" xfId="1077" builtinId="8" hidden="1"/>
    <cellStyle name="Hipervínculo" xfId="1079" builtinId="8" hidden="1"/>
    <cellStyle name="Hipervínculo" xfId="1081" builtinId="8" hidden="1"/>
    <cellStyle name="Hipervínculo" xfId="1083" builtinId="8" hidden="1"/>
    <cellStyle name="Hipervínculo" xfId="1085" builtinId="8" hidden="1"/>
    <cellStyle name="Hipervínculo" xfId="1087" builtinId="8" hidden="1"/>
    <cellStyle name="Hipervínculo" xfId="1089" builtinId="8" hidden="1"/>
    <cellStyle name="Hipervínculo" xfId="1091" builtinId="8" hidden="1"/>
    <cellStyle name="Hipervínculo" xfId="1093" builtinId="8" hidden="1"/>
    <cellStyle name="Hipervínculo" xfId="1095" builtinId="8" hidden="1"/>
    <cellStyle name="Hipervínculo" xfId="1097" builtinId="8" hidden="1"/>
    <cellStyle name="Hipervínculo" xfId="1099" builtinId="8" hidden="1"/>
    <cellStyle name="Hipervínculo" xfId="1101" builtinId="8" hidden="1"/>
    <cellStyle name="Hipervínculo" xfId="1103" builtinId="8" hidden="1"/>
    <cellStyle name="Hipervínculo" xfId="1105" builtinId="8" hidden="1"/>
    <cellStyle name="Hipervínculo" xfId="1107" builtinId="8" hidden="1"/>
    <cellStyle name="Hipervínculo" xfId="1109" builtinId="8" hidden="1"/>
    <cellStyle name="Hipervínculo" xfId="1111" builtinId="8" hidden="1"/>
    <cellStyle name="Hipervínculo" xfId="1113" builtinId="8" hidden="1"/>
    <cellStyle name="Hipervínculo" xfId="1115" builtinId="8" hidden="1"/>
    <cellStyle name="Hipervínculo" xfId="1117" builtinId="8" hidden="1"/>
    <cellStyle name="Hipervínculo" xfId="1119" builtinId="8" hidden="1"/>
    <cellStyle name="Hipervínculo" xfId="1121" builtinId="8" hidden="1"/>
    <cellStyle name="Hipervínculo" xfId="1123" builtinId="8" hidden="1"/>
    <cellStyle name="Hipervínculo" xfId="1125" builtinId="8" hidden="1"/>
    <cellStyle name="Hipervínculo" xfId="1127" builtinId="8" hidden="1"/>
    <cellStyle name="Hipervínculo" xfId="1129" builtinId="8" hidden="1"/>
    <cellStyle name="Hipervínculo" xfId="1131" builtinId="8" hidden="1"/>
    <cellStyle name="Hipervínculo" xfId="1133" builtinId="8" hidden="1"/>
    <cellStyle name="Hipervínculo" xfId="1135" builtinId="8" hidden="1"/>
    <cellStyle name="Hipervínculo" xfId="1137" builtinId="8" hidden="1"/>
    <cellStyle name="Hipervínculo" xfId="1139" builtinId="8" hidden="1"/>
    <cellStyle name="Hipervínculo" xfId="1141" builtinId="8" hidden="1"/>
    <cellStyle name="Hipervínculo" xfId="1143" builtinId="8" hidden="1"/>
    <cellStyle name="Hipervínculo" xfId="1145" builtinId="8" hidden="1"/>
    <cellStyle name="Hipervínculo" xfId="1147" builtinId="8" hidden="1"/>
    <cellStyle name="Hipervínculo" xfId="1149" builtinId="8" hidden="1"/>
    <cellStyle name="Hipervínculo" xfId="1151" builtinId="8" hidden="1"/>
    <cellStyle name="Hipervínculo" xfId="1153" builtinId="8" hidden="1"/>
    <cellStyle name="Hipervínculo" xfId="1155" builtinId="8" hidden="1"/>
    <cellStyle name="Hipervínculo" xfId="1157" builtinId="8" hidden="1"/>
    <cellStyle name="Hipervínculo" xfId="1159" builtinId="8" hidden="1"/>
    <cellStyle name="Hipervínculo" xfId="1161" builtinId="8" hidden="1"/>
    <cellStyle name="Hipervínculo" xfId="1163" builtinId="8" hidden="1"/>
    <cellStyle name="Hipervínculo" xfId="1165" builtinId="8" hidden="1"/>
    <cellStyle name="Hipervínculo" xfId="1167" builtinId="8" hidden="1"/>
    <cellStyle name="Hipervínculo" xfId="1169" builtinId="8" hidden="1"/>
    <cellStyle name="Hipervínculo" xfId="1171" builtinId="8" hidden="1"/>
    <cellStyle name="Hipervínculo" xfId="1173" builtinId="8" hidden="1"/>
    <cellStyle name="Hipervínculo" xfId="1175" builtinId="8" hidden="1"/>
    <cellStyle name="Hipervínculo" xfId="1177" builtinId="8" hidden="1"/>
    <cellStyle name="Hipervínculo" xfId="1179" builtinId="8" hidden="1"/>
    <cellStyle name="Hipervínculo" xfId="1181" builtinId="8" hidden="1"/>
    <cellStyle name="Hipervínculo" xfId="1183" builtinId="8" hidden="1"/>
    <cellStyle name="Hipervínculo" xfId="1185" builtinId="8" hidden="1"/>
    <cellStyle name="Hipervínculo" xfId="1187" builtinId="8" hidden="1"/>
    <cellStyle name="Hipervínculo" xfId="1189" builtinId="8" hidden="1"/>
    <cellStyle name="Hipervínculo" xfId="1191" builtinId="8" hidden="1"/>
    <cellStyle name="Hipervínculo" xfId="1193" builtinId="8" hidden="1"/>
    <cellStyle name="Hipervínculo" xfId="1195" builtinId="8" hidden="1"/>
    <cellStyle name="Hipervínculo" xfId="1197" builtinId="8" hidden="1"/>
    <cellStyle name="Hipervínculo" xfId="1199" builtinId="8" hidden="1"/>
    <cellStyle name="Hipervínculo" xfId="1201" builtinId="8" hidden="1"/>
    <cellStyle name="Hipervínculo" xfId="1203" builtinId="8" hidden="1"/>
    <cellStyle name="Hipervínculo" xfId="1205" builtinId="8" hidden="1"/>
    <cellStyle name="Hipervínculo" xfId="1207" builtinId="8" hidden="1"/>
    <cellStyle name="Hipervínculo" xfId="1209" builtinId="8" hidden="1"/>
    <cellStyle name="Hipervínculo" xfId="1211" builtinId="8" hidden="1"/>
    <cellStyle name="Hipervínculo" xfId="1213" builtinId="8" hidden="1"/>
    <cellStyle name="Hipervínculo" xfId="1215" builtinId="8" hidden="1"/>
    <cellStyle name="Hipervínculo" xfId="1217" builtinId="8" hidden="1"/>
    <cellStyle name="Hipervínculo" xfId="1219" builtinId="8" hidden="1"/>
    <cellStyle name="Hipervínculo" xfId="1221" builtinId="8" hidden="1"/>
    <cellStyle name="Hipervínculo" xfId="1223" builtinId="8" hidden="1"/>
    <cellStyle name="Hipervínculo" xfId="1225" builtinId="8" hidden="1"/>
    <cellStyle name="Hipervínculo" xfId="1227" builtinId="8" hidden="1"/>
    <cellStyle name="Hipervínculo" xfId="1229" builtinId="8" hidden="1"/>
    <cellStyle name="Hipervínculo" xfId="1231" builtinId="8" hidden="1"/>
    <cellStyle name="Hipervínculo" xfId="1233" builtinId="8" hidden="1"/>
    <cellStyle name="Hipervínculo" xfId="1235" builtinId="8" hidden="1"/>
    <cellStyle name="Hipervínculo" xfId="1237" builtinId="8" hidden="1"/>
    <cellStyle name="Hipervínculo" xfId="1239" builtinId="8" hidden="1"/>
    <cellStyle name="Hipervínculo" xfId="1241" builtinId="8" hidden="1"/>
    <cellStyle name="Hipervínculo" xfId="1243" builtinId="8" hidden="1"/>
    <cellStyle name="Hipervínculo" xfId="1245" builtinId="8" hidden="1"/>
    <cellStyle name="Hipervínculo" xfId="1247" builtinId="8" hidden="1"/>
    <cellStyle name="Hipervínculo" xfId="1249" builtinId="8" hidden="1"/>
    <cellStyle name="Hipervínculo" xfId="1251" builtinId="8" hidden="1"/>
    <cellStyle name="Hipervínculo" xfId="1253" builtinId="8" hidden="1"/>
    <cellStyle name="Hipervínculo" xfId="1255" builtinId="8" hidden="1"/>
    <cellStyle name="Hipervínculo" xfId="1257" builtinId="8" hidden="1"/>
    <cellStyle name="Hipervínculo" xfId="1259" builtinId="8" hidden="1"/>
    <cellStyle name="Hipervínculo" xfId="1261" builtinId="8" hidden="1"/>
    <cellStyle name="Hipervínculo" xfId="1263" builtinId="8" hidden="1"/>
    <cellStyle name="Hipervínculo" xfId="1265" builtinId="8" hidden="1"/>
    <cellStyle name="Hipervínculo" xfId="1267" builtinId="8" hidden="1"/>
    <cellStyle name="Hipervínculo" xfId="1269" builtinId="8" hidden="1"/>
    <cellStyle name="Hipervínculo" xfId="1271" builtinId="8" hidden="1"/>
    <cellStyle name="Hipervínculo" xfId="1273" builtinId="8" hidden="1"/>
    <cellStyle name="Hipervínculo" xfId="1275" builtinId="8" hidden="1"/>
    <cellStyle name="Hipervínculo" xfId="1277" builtinId="8" hidden="1"/>
    <cellStyle name="Hipervínculo" xfId="1279" builtinId="8" hidden="1"/>
    <cellStyle name="Hipervínculo" xfId="1281" builtinId="8" hidden="1"/>
    <cellStyle name="Hipervínculo" xfId="1283" builtinId="8" hidden="1"/>
    <cellStyle name="Hipervínculo" xfId="1285" builtinId="8" hidden="1"/>
    <cellStyle name="Hipervínculo" xfId="1287" builtinId="8" hidden="1"/>
    <cellStyle name="Hipervínculo" xfId="1289" builtinId="8" hidden="1"/>
    <cellStyle name="Hipervínculo" xfId="1291" builtinId="8" hidden="1"/>
    <cellStyle name="Hipervínculo" xfId="1293" builtinId="8" hidden="1"/>
    <cellStyle name="Hipervínculo" xfId="1295" builtinId="8" hidden="1"/>
    <cellStyle name="Hipervínculo" xfId="1297" builtinId="8" hidden="1"/>
    <cellStyle name="Hipervínculo" xfId="1299" builtinId="8" hidden="1"/>
    <cellStyle name="Hipervínculo" xfId="1301" builtinId="8" hidden="1"/>
    <cellStyle name="Hipervínculo" xfId="1303" builtinId="8" hidden="1"/>
    <cellStyle name="Hipervínculo" xfId="1305" builtinId="8" hidden="1"/>
    <cellStyle name="Hipervínculo" xfId="1307" builtinId="8" hidden="1"/>
    <cellStyle name="Hipervínculo" xfId="1309" builtinId="8" hidden="1"/>
    <cellStyle name="Hipervínculo" xfId="1311" builtinId="8" hidden="1"/>
    <cellStyle name="Hipervínculo" xfId="1313" builtinId="8" hidden="1"/>
    <cellStyle name="Hipervínculo" xfId="1315" builtinId="8" hidden="1"/>
    <cellStyle name="Hipervínculo" xfId="1317" builtinId="8" hidden="1"/>
    <cellStyle name="Hipervínculo" xfId="1319" builtinId="8" hidden="1"/>
    <cellStyle name="Hipervínculo" xfId="1321" builtinId="8" hidden="1"/>
    <cellStyle name="Hipervínculo" xfId="1323" builtinId="8" hidden="1"/>
    <cellStyle name="Hipervínculo" xfId="1325" builtinId="8" hidden="1"/>
    <cellStyle name="Hipervínculo" xfId="1327" builtinId="8" hidden="1"/>
    <cellStyle name="Hipervínculo" xfId="1329" builtinId="8" hidden="1"/>
    <cellStyle name="Hipervínculo" xfId="1331" builtinId="8" hidden="1"/>
    <cellStyle name="Hipervínculo" xfId="1333" builtinId="8" hidden="1"/>
    <cellStyle name="Hipervínculo" xfId="1335" builtinId="8" hidden="1"/>
    <cellStyle name="Hipervínculo" xfId="1337" builtinId="8" hidden="1"/>
    <cellStyle name="Hipervínculo" xfId="1339" builtinId="8" hidden="1"/>
    <cellStyle name="Hipervínculo" xfId="1341" builtinId="8" hidden="1"/>
    <cellStyle name="Hipervínculo" xfId="1343" builtinId="8" hidden="1"/>
    <cellStyle name="Hipervínculo" xfId="1345" builtinId="8" hidden="1"/>
    <cellStyle name="Hipervínculo" xfId="1347" builtinId="8" hidden="1"/>
    <cellStyle name="Hipervínculo" xfId="1349" builtinId="8" hidden="1"/>
    <cellStyle name="Hipervínculo" xfId="1351" builtinId="8" hidden="1"/>
    <cellStyle name="Hipervínculo" xfId="1353" builtinId="8" hidden="1"/>
    <cellStyle name="Hipervínculo" xfId="1355" builtinId="8" hidden="1"/>
    <cellStyle name="Hipervínculo" xfId="1357" builtinId="8" hidden="1"/>
    <cellStyle name="Hipervínculo" xfId="1359" builtinId="8" hidden="1"/>
    <cellStyle name="Hipervínculo" xfId="1361" builtinId="8" hidden="1"/>
    <cellStyle name="Hipervínculo" xfId="1363" builtinId="8" hidden="1"/>
    <cellStyle name="Hipervínculo" xfId="1365" builtinId="8" hidden="1"/>
    <cellStyle name="Hipervínculo" xfId="1367" builtinId="8" hidden="1"/>
    <cellStyle name="Hipervínculo" xfId="1369" builtinId="8" hidden="1"/>
    <cellStyle name="Hipervínculo" xfId="1371" builtinId="8" hidden="1"/>
    <cellStyle name="Hipervínculo" xfId="1373" builtinId="8" hidden="1"/>
    <cellStyle name="Hipervínculo" xfId="1375" builtinId="8" hidden="1"/>
    <cellStyle name="Hipervínculo" xfId="1377" builtinId="8" hidden="1"/>
    <cellStyle name="Hipervínculo" xfId="1379" builtinId="8" hidden="1"/>
    <cellStyle name="Hipervínculo" xfId="1381" builtinId="8" hidden="1"/>
    <cellStyle name="Hipervínculo" xfId="1383" builtinId="8" hidden="1"/>
    <cellStyle name="Hipervínculo" xfId="1385" builtinId="8" hidden="1"/>
    <cellStyle name="Hipervínculo" xfId="1387" builtinId="8" hidden="1"/>
    <cellStyle name="Hipervínculo" xfId="1389" builtinId="8" hidden="1"/>
    <cellStyle name="Hipervínculo" xfId="1391" builtinId="8" hidden="1"/>
    <cellStyle name="Hipervínculo" xfId="1393" builtinId="8" hidden="1"/>
    <cellStyle name="Hipervínculo" xfId="1395" builtinId="8" hidden="1"/>
    <cellStyle name="Hipervínculo" xfId="1397" builtinId="8" hidden="1"/>
    <cellStyle name="Hipervínculo" xfId="1399" builtinId="8" hidden="1"/>
    <cellStyle name="Hipervínculo" xfId="1401" builtinId="8" hidden="1"/>
    <cellStyle name="Hipervínculo" xfId="1403" builtinId="8" hidden="1"/>
    <cellStyle name="Hipervínculo" xfId="1405" builtinId="8" hidden="1"/>
    <cellStyle name="Hipervínculo" xfId="1407" builtinId="8" hidden="1"/>
    <cellStyle name="Hipervínculo" xfId="1409" builtinId="8" hidden="1"/>
    <cellStyle name="Hipervínculo" xfId="1411" builtinId="8" hidden="1"/>
    <cellStyle name="Hipervínculo" xfId="1413" builtinId="8" hidden="1"/>
    <cellStyle name="Hipervínculo" xfId="1415" builtinId="8" hidden="1"/>
    <cellStyle name="Hipervínculo" xfId="1417" builtinId="8" hidden="1"/>
    <cellStyle name="Hipervínculo" xfId="1419" builtinId="8" hidden="1"/>
    <cellStyle name="Hipervínculo" xfId="1421" builtinId="8" hidden="1"/>
    <cellStyle name="Hipervínculo" xfId="1423" builtinId="8" hidden="1"/>
    <cellStyle name="Hipervínculo" xfId="1425" builtinId="8" hidden="1"/>
    <cellStyle name="Hipervínculo" xfId="1427" builtinId="8" hidden="1"/>
    <cellStyle name="Hipervínculo" xfId="1429" builtinId="8" hidden="1"/>
    <cellStyle name="Hipervínculo" xfId="1431" builtinId="8" hidden="1"/>
    <cellStyle name="Hipervínculo" xfId="1433" builtinId="8" hidden="1"/>
    <cellStyle name="Hipervínculo" xfId="1435" builtinId="8" hidden="1"/>
    <cellStyle name="Hipervínculo" xfId="1437" builtinId="8" hidden="1"/>
    <cellStyle name="Hipervínculo" xfId="1439" builtinId="8" hidden="1"/>
    <cellStyle name="Hipervínculo" xfId="1441" builtinId="8" hidden="1"/>
    <cellStyle name="Hipervínculo" xfId="1443" builtinId="8" hidden="1"/>
    <cellStyle name="Hipervínculo" xfId="1445" builtinId="8" hidden="1"/>
    <cellStyle name="Hipervínculo" xfId="1447" builtinId="8" hidden="1"/>
    <cellStyle name="Hipervínculo" xfId="1449" builtinId="8" hidden="1"/>
    <cellStyle name="Hipervínculo" xfId="1451" builtinId="8" hidden="1"/>
    <cellStyle name="Hipervínculo" xfId="1453" builtinId="8" hidden="1"/>
    <cellStyle name="Hipervínculo" xfId="1455" builtinId="8" hidden="1"/>
    <cellStyle name="Hipervínculo" xfId="1457" builtinId="8" hidden="1"/>
    <cellStyle name="Hipervínculo" xfId="1459" builtinId="8" hidden="1"/>
    <cellStyle name="Hipervínculo" xfId="1461" builtinId="8" hidden="1"/>
    <cellStyle name="Hipervínculo" xfId="1463" builtinId="8" hidden="1"/>
    <cellStyle name="Hipervínculo" xfId="1465" builtinId="8" hidden="1"/>
    <cellStyle name="Hipervínculo" xfId="1467" builtinId="8" hidden="1"/>
    <cellStyle name="Hipervínculo" xfId="1469" builtinId="8" hidden="1"/>
    <cellStyle name="Hipervínculo" xfId="1471" builtinId="8" hidden="1"/>
    <cellStyle name="Hipervínculo" xfId="1473" builtinId="8" hidden="1"/>
    <cellStyle name="Hipervínculo" xfId="1475" builtinId="8" hidden="1"/>
    <cellStyle name="Hipervínculo" xfId="1477" builtinId="8" hidden="1"/>
    <cellStyle name="Hipervínculo" xfId="1479" builtinId="8" hidden="1"/>
    <cellStyle name="Hipervínculo" xfId="1481" builtinId="8" hidden="1"/>
    <cellStyle name="Hipervínculo" xfId="1483" builtinId="8" hidden="1"/>
    <cellStyle name="Hipervínculo" xfId="1485" builtinId="8" hidden="1"/>
    <cellStyle name="Hipervínculo" xfId="1487" builtinId="8" hidden="1"/>
    <cellStyle name="Hipervínculo" xfId="1489" builtinId="8" hidden="1"/>
    <cellStyle name="Hipervínculo" xfId="1491" builtinId="8" hidden="1"/>
    <cellStyle name="Hipervínculo" xfId="1493" builtinId="8" hidden="1"/>
    <cellStyle name="Hipervínculo" xfId="1495" builtinId="8" hidden="1"/>
    <cellStyle name="Hipervínculo" xfId="1497" builtinId="8" hidden="1"/>
    <cellStyle name="Hipervínculo" xfId="1499" builtinId="8" hidden="1"/>
    <cellStyle name="Hipervínculo" xfId="1501" builtinId="8" hidden="1"/>
    <cellStyle name="Hipervínculo" xfId="1503" builtinId="8" hidden="1"/>
    <cellStyle name="Hipervínculo" xfId="1505" builtinId="8" hidden="1"/>
    <cellStyle name="Hipervínculo" xfId="1507" builtinId="8" hidden="1"/>
    <cellStyle name="Hipervínculo" xfId="1509" builtinId="8" hidden="1"/>
    <cellStyle name="Hipervínculo" xfId="1511" builtinId="8" hidden="1"/>
    <cellStyle name="Hipervínculo" xfId="1513" builtinId="8" hidden="1"/>
    <cellStyle name="Hipervínculo" xfId="1515" builtinId="8" hidden="1"/>
    <cellStyle name="Hipervínculo" xfId="1517" builtinId="8" hidden="1"/>
    <cellStyle name="Hipervínculo" xfId="1519" builtinId="8" hidden="1"/>
    <cellStyle name="Hipervínculo" xfId="1521" builtinId="8" hidden="1"/>
    <cellStyle name="Hipervínculo" xfId="1523" builtinId="8" hidden="1"/>
    <cellStyle name="Hipervínculo" xfId="1525" builtinId="8" hidden="1"/>
    <cellStyle name="Hipervínculo" xfId="1527" builtinId="8" hidden="1"/>
    <cellStyle name="Hipervínculo" xfId="1529" builtinId="8" hidden="1"/>
    <cellStyle name="Hipervínculo" xfId="1531" builtinId="8" hidden="1"/>
    <cellStyle name="Hipervínculo" xfId="1533" builtinId="8" hidden="1"/>
    <cellStyle name="Hipervínculo" xfId="1535" builtinId="8" hidden="1"/>
    <cellStyle name="Hipervínculo" xfId="1537" builtinId="8" hidden="1"/>
    <cellStyle name="Hipervínculo" xfId="1539" builtinId="8" hidden="1"/>
    <cellStyle name="Hipervínculo" xfId="1541" builtinId="8" hidden="1"/>
    <cellStyle name="Hipervínculo" xfId="1543" builtinId="8" hidden="1"/>
    <cellStyle name="Hipervínculo" xfId="1545" builtinId="8" hidden="1"/>
    <cellStyle name="Hipervínculo" xfId="1547" builtinId="8" hidden="1"/>
    <cellStyle name="Hipervínculo" xfId="1549" builtinId="8" hidden="1"/>
    <cellStyle name="Hipervínculo" xfId="1551" builtinId="8" hidden="1"/>
    <cellStyle name="Hipervínculo" xfId="1553" builtinId="8" hidden="1"/>
    <cellStyle name="Hipervínculo" xfId="1555" builtinId="8" hidden="1"/>
    <cellStyle name="Hipervínculo" xfId="1557" builtinId="8" hidden="1"/>
    <cellStyle name="Hipervínculo" xfId="1559" builtinId="8" hidden="1"/>
    <cellStyle name="Hipervínculo" xfId="1561" builtinId="8" hidden="1"/>
    <cellStyle name="Hipervínculo" xfId="1563" builtinId="8" hidden="1"/>
    <cellStyle name="Hipervínculo" xfId="1565" builtinId="8" hidden="1"/>
    <cellStyle name="Hipervínculo" xfId="1567" builtinId="8" hidden="1"/>
    <cellStyle name="Hipervínculo" xfId="1569" builtinId="8" hidden="1"/>
    <cellStyle name="Hipervínculo" xfId="1571" builtinId="8" hidden="1"/>
    <cellStyle name="Hipervínculo" xfId="1573" builtinId="8" hidden="1"/>
    <cellStyle name="Hipervínculo" xfId="1575" builtinId="8" hidden="1"/>
    <cellStyle name="Hipervínculo" xfId="1577" builtinId="8" hidden="1"/>
    <cellStyle name="Hipervínculo" xfId="1579" builtinId="8" hidden="1"/>
    <cellStyle name="Hipervínculo" xfId="1581" builtinId="8" hidden="1"/>
    <cellStyle name="Hipervínculo" xfId="1583" builtinId="8" hidden="1"/>
    <cellStyle name="Hipervínculo" xfId="1585" builtinId="8" hidden="1"/>
    <cellStyle name="Hipervínculo" xfId="1587" builtinId="8" hidden="1"/>
    <cellStyle name="Hipervínculo" xfId="1589" builtinId="8" hidden="1"/>
    <cellStyle name="Hipervínculo" xfId="1591" builtinId="8" hidden="1"/>
    <cellStyle name="Hipervínculo" xfId="1593" builtinId="8" hidden="1"/>
    <cellStyle name="Hipervínculo" xfId="1595" builtinId="8" hidden="1"/>
    <cellStyle name="Hipervínculo" xfId="1597" builtinId="8" hidden="1"/>
    <cellStyle name="Hipervínculo" xfId="1599" builtinId="8" hidden="1"/>
    <cellStyle name="Hipervínculo" xfId="1601" builtinId="8" hidden="1"/>
    <cellStyle name="Hipervínculo" xfId="1603" builtinId="8" hidden="1"/>
    <cellStyle name="Hipervínculo" xfId="1605" builtinId="8" hidden="1"/>
    <cellStyle name="Hipervínculo" xfId="1607" builtinId="8" hidden="1"/>
    <cellStyle name="Hipervínculo" xfId="1609" builtinId="8" hidden="1"/>
    <cellStyle name="Hipervínculo" xfId="1611" builtinId="8" hidden="1"/>
    <cellStyle name="Hipervínculo" xfId="1613" builtinId="8" hidden="1"/>
    <cellStyle name="Hipervínculo" xfId="1615" builtinId="8" hidden="1"/>
    <cellStyle name="Hipervínculo" xfId="1617" builtinId="8" hidden="1"/>
    <cellStyle name="Hipervínculo" xfId="1619" builtinId="8" hidden="1"/>
    <cellStyle name="Hipervínculo" xfId="1621" builtinId="8" hidden="1"/>
    <cellStyle name="Hipervínculo" xfId="1623" builtinId="8" hidden="1"/>
    <cellStyle name="Hipervínculo" xfId="1625" builtinId="8" hidden="1"/>
    <cellStyle name="Hipervínculo" xfId="1627" builtinId="8" hidden="1"/>
    <cellStyle name="Hipervínculo" xfId="1629" builtinId="8" hidden="1"/>
    <cellStyle name="Hipervínculo" xfId="1631" builtinId="8" hidden="1"/>
    <cellStyle name="Hipervínculo" xfId="1633" builtinId="8" hidden="1"/>
    <cellStyle name="Hipervínculo" xfId="1635" builtinId="8" hidden="1"/>
    <cellStyle name="Hipervínculo" xfId="1637" builtinId="8" hidden="1"/>
    <cellStyle name="Hipervínculo" xfId="1639" builtinId="8" hidden="1"/>
    <cellStyle name="Hipervínculo" xfId="1641" builtinId="8" hidden="1"/>
    <cellStyle name="Hipervínculo" xfId="1643" builtinId="8" hidden="1"/>
    <cellStyle name="Hipervínculo" xfId="1645" builtinId="8" hidden="1"/>
    <cellStyle name="Hipervínculo" xfId="1647" builtinId="8" hidden="1"/>
    <cellStyle name="Hipervínculo" xfId="1649" builtinId="8" hidden="1"/>
    <cellStyle name="Hipervínculo" xfId="1651" builtinId="8" hidden="1"/>
    <cellStyle name="Hipervínculo" xfId="1653" builtinId="8" hidden="1"/>
    <cellStyle name="Hipervínculo" xfId="1655" builtinId="8" hidden="1"/>
    <cellStyle name="Hipervínculo" xfId="1657" builtinId="8" hidden="1"/>
    <cellStyle name="Hipervínculo" xfId="1659" builtinId="8" hidden="1"/>
    <cellStyle name="Hipervínculo" xfId="1661" builtinId="8" hidden="1"/>
    <cellStyle name="Hipervínculo" xfId="1663" builtinId="8" hidden="1"/>
    <cellStyle name="Hipervínculo" xfId="1665" builtinId="8" hidden="1"/>
    <cellStyle name="Hipervínculo" xfId="1667" builtinId="8" hidden="1"/>
    <cellStyle name="Hipervínculo" xfId="1669" builtinId="8" hidden="1"/>
    <cellStyle name="Hipervínculo" xfId="1671" builtinId="8" hidden="1"/>
    <cellStyle name="Hipervínculo" xfId="1673" builtinId="8" hidden="1"/>
    <cellStyle name="Hipervínculo" xfId="1675" builtinId="8" hidden="1"/>
    <cellStyle name="Hipervínculo" xfId="1677" builtinId="8" hidden="1"/>
    <cellStyle name="Hipervínculo" xfId="1679" builtinId="8" hidden="1"/>
    <cellStyle name="Hipervínculo" xfId="1681" builtinId="8" hidden="1"/>
    <cellStyle name="Hipervínculo" xfId="1683" builtinId="8" hidden="1"/>
    <cellStyle name="Hipervínculo" xfId="1685" builtinId="8" hidden="1"/>
    <cellStyle name="Hipervínculo" xfId="1687" builtinId="8" hidden="1"/>
    <cellStyle name="Hipervínculo" xfId="1689" builtinId="8" hidden="1"/>
    <cellStyle name="Hipervínculo" xfId="1691" builtinId="8" hidden="1"/>
    <cellStyle name="Hipervínculo" xfId="1693" builtinId="8" hidden="1"/>
    <cellStyle name="Hipervínculo" xfId="1695" builtinId="8" hidden="1"/>
    <cellStyle name="Hipervínculo" xfId="1697" builtinId="8" hidden="1"/>
    <cellStyle name="Hipervínculo" xfId="1699" builtinId="8" hidden="1"/>
    <cellStyle name="Hipervínculo" xfId="1701" builtinId="8" hidden="1"/>
    <cellStyle name="Hipervínculo" xfId="1703" builtinId="8" hidden="1"/>
    <cellStyle name="Hipervínculo" xfId="1705" builtinId="8" hidden="1"/>
    <cellStyle name="Hipervínculo" xfId="1707" builtinId="8" hidden="1"/>
    <cellStyle name="Hipervínculo" xfId="1709" builtinId="8" hidden="1"/>
    <cellStyle name="Hipervínculo" xfId="1711" builtinId="8" hidden="1"/>
    <cellStyle name="Hipervínculo" xfId="1713" builtinId="8" hidden="1"/>
    <cellStyle name="Hipervínculo" xfId="1715" builtinId="8" hidden="1"/>
    <cellStyle name="Hipervínculo" xfId="1717" builtinId="8" hidden="1"/>
    <cellStyle name="Hipervínculo" xfId="1719" builtinId="8" hidden="1"/>
    <cellStyle name="Hipervínculo" xfId="1721" builtinId="8" hidden="1"/>
    <cellStyle name="Hipervínculo" xfId="1723" builtinId="8" hidden="1"/>
    <cellStyle name="Hipervínculo" xfId="1725" builtinId="8" hidden="1"/>
    <cellStyle name="Hipervínculo" xfId="1727" builtinId="8" hidden="1"/>
    <cellStyle name="Hipervínculo" xfId="1729" builtinId="8" hidden="1"/>
    <cellStyle name="Hipervínculo" xfId="1731" builtinId="8" hidden="1"/>
    <cellStyle name="Hipervínculo" xfId="1733" builtinId="8" hidden="1"/>
    <cellStyle name="Hipervínculo" xfId="1735" builtinId="8" hidden="1"/>
    <cellStyle name="Hipervínculo" xfId="1737" builtinId="8" hidden="1"/>
    <cellStyle name="Hipervínculo" xfId="1739" builtinId="8" hidden="1"/>
    <cellStyle name="Hipervínculo" xfId="1741" builtinId="8" hidden="1"/>
    <cellStyle name="Hipervínculo" xfId="1743" builtinId="8" hidden="1"/>
    <cellStyle name="Hipervínculo" xfId="1745" builtinId="8" hidden="1"/>
    <cellStyle name="Hipervínculo" xfId="1747" builtinId="8" hidden="1"/>
    <cellStyle name="Hipervínculo" xfId="1749" builtinId="8" hidden="1"/>
    <cellStyle name="Hipervínculo" xfId="1751" builtinId="8" hidden="1"/>
    <cellStyle name="Hipervínculo" xfId="1753" builtinId="8" hidden="1"/>
    <cellStyle name="Hipervínculo" xfId="1755" builtinId="8" hidden="1"/>
    <cellStyle name="Hipervínculo" xfId="1757" builtinId="8" hidden="1"/>
    <cellStyle name="Hipervínculo" xfId="1759" builtinId="8" hidden="1"/>
    <cellStyle name="Hipervínculo" xfId="1761" builtinId="8" hidden="1"/>
    <cellStyle name="Hipervínculo" xfId="1763" builtinId="8" hidden="1"/>
    <cellStyle name="Hipervínculo" xfId="1765" builtinId="8" hidden="1"/>
    <cellStyle name="Hipervínculo" xfId="1767" builtinId="8" hidden="1"/>
    <cellStyle name="Hipervínculo" xfId="1769" builtinId="8" hidden="1"/>
    <cellStyle name="Hipervínculo" xfId="1771" builtinId="8" hidden="1"/>
    <cellStyle name="Hipervínculo" xfId="1773" builtinId="8" hidden="1"/>
    <cellStyle name="Hipervínculo" xfId="1775" builtinId="8" hidden="1"/>
    <cellStyle name="Hipervínculo" xfId="1777" builtinId="8" hidden="1"/>
    <cellStyle name="Hipervínculo" xfId="1779" builtinId="8" hidden="1"/>
    <cellStyle name="Hipervínculo" xfId="1781" builtinId="8" hidden="1"/>
    <cellStyle name="Hipervínculo" xfId="1783" builtinId="8" hidden="1"/>
    <cellStyle name="Hipervínculo" xfId="1785" builtinId="8" hidden="1"/>
    <cellStyle name="Hipervínculo" xfId="1787" builtinId="8" hidden="1"/>
    <cellStyle name="Hipervínculo" xfId="1789" builtinId="8" hidden="1"/>
    <cellStyle name="Hipervínculo" xfId="1791" builtinId="8" hidden="1"/>
    <cellStyle name="Hipervínculo" xfId="1793" builtinId="8" hidden="1"/>
    <cellStyle name="Hipervínculo" xfId="1795" builtinId="8" hidden="1"/>
    <cellStyle name="Hipervínculo" xfId="1797" builtinId="8" hidden="1"/>
    <cellStyle name="Hipervínculo" xfId="1799" builtinId="8" hidden="1"/>
    <cellStyle name="Hipervínculo" xfId="1801" builtinId="8" hidden="1"/>
    <cellStyle name="Hipervínculo" xfId="1803" builtinId="8" hidden="1"/>
    <cellStyle name="Hipervínculo" xfId="1805" builtinId="8" hidden="1"/>
    <cellStyle name="Hipervínculo" xfId="1807" builtinId="8" hidden="1"/>
    <cellStyle name="Hipervínculo" xfId="1809" builtinId="8" hidden="1"/>
    <cellStyle name="Hipervínculo" xfId="1811" builtinId="8" hidden="1"/>
    <cellStyle name="Hipervínculo" xfId="1813" builtinId="8" hidden="1"/>
    <cellStyle name="Hipervínculo" xfId="1815" builtinId="8" hidden="1"/>
    <cellStyle name="Hipervínculo" xfId="1817" builtinId="8" hidden="1"/>
    <cellStyle name="Hipervínculo" xfId="1819" builtinId="8" hidden="1"/>
    <cellStyle name="Hipervínculo" xfId="1821" builtinId="8" hidden="1"/>
    <cellStyle name="Hipervínculo" xfId="1823" builtinId="8" hidden="1"/>
    <cellStyle name="Hipervínculo" xfId="1825" builtinId="8" hidden="1"/>
    <cellStyle name="Hipervínculo" xfId="1827" builtinId="8" hidden="1"/>
    <cellStyle name="Hipervínculo" xfId="1829" builtinId="8" hidden="1"/>
    <cellStyle name="Hipervínculo" xfId="1831" builtinId="8" hidden="1"/>
    <cellStyle name="Hipervínculo" xfId="1833" builtinId="8" hidden="1"/>
    <cellStyle name="Hipervínculo" xfId="1835" builtinId="8" hidden="1"/>
    <cellStyle name="Hipervínculo" xfId="1837" builtinId="8" hidden="1"/>
    <cellStyle name="Hipervínculo" xfId="1839" builtinId="8" hidden="1"/>
    <cellStyle name="Hipervínculo" xfId="1841" builtinId="8" hidden="1"/>
    <cellStyle name="Hipervínculo" xfId="1843" builtinId="8" hidden="1"/>
    <cellStyle name="Hipervínculo" xfId="1845" builtinId="8" hidden="1"/>
    <cellStyle name="Hipervínculo" xfId="1847" builtinId="8" hidden="1"/>
    <cellStyle name="Hipervínculo" xfId="1849" builtinId="8" hidden="1"/>
    <cellStyle name="Hipervínculo" xfId="1851" builtinId="8" hidden="1"/>
    <cellStyle name="Hipervínculo" xfId="1853" builtinId="8" hidden="1"/>
    <cellStyle name="Hipervínculo" xfId="1855" builtinId="8" hidden="1"/>
    <cellStyle name="Hipervínculo" xfId="1857" builtinId="8" hidden="1"/>
    <cellStyle name="Hipervínculo" xfId="1859" builtinId="8" hidden="1"/>
    <cellStyle name="Hipervínculo" xfId="1861" builtinId="8" hidden="1"/>
    <cellStyle name="Hipervínculo" xfId="1863" builtinId="8" hidden="1"/>
    <cellStyle name="Hipervínculo" xfId="1865" builtinId="8" hidden="1"/>
    <cellStyle name="Hipervínculo" xfId="1867" builtinId="8" hidden="1"/>
    <cellStyle name="Hipervínculo" xfId="1869" builtinId="8" hidden="1"/>
    <cellStyle name="Hipervínculo" xfId="1871" builtinId="8" hidden="1"/>
    <cellStyle name="Hipervínculo" xfId="1873" builtinId="8" hidden="1"/>
    <cellStyle name="Hipervínculo" xfId="1875" builtinId="8" hidden="1"/>
    <cellStyle name="Hipervínculo" xfId="1877" builtinId="8" hidden="1"/>
    <cellStyle name="Hipervínculo" xfId="1879" builtinId="8" hidden="1"/>
    <cellStyle name="Hipervínculo" xfId="1881" builtinId="8" hidden="1"/>
    <cellStyle name="Hipervínculo" xfId="1883" builtinId="8" hidden="1"/>
    <cellStyle name="Hipervínculo" xfId="1885" builtinId="8" hidden="1"/>
    <cellStyle name="Hipervínculo" xfId="1887" builtinId="8" hidden="1"/>
    <cellStyle name="Hipervínculo" xfId="1889" builtinId="8" hidden="1"/>
    <cellStyle name="Hipervínculo" xfId="1891" builtinId="8" hidden="1"/>
    <cellStyle name="Hipervínculo" xfId="1893" builtinId="8" hidden="1"/>
    <cellStyle name="Hipervínculo" xfId="1895" builtinId="8" hidden="1"/>
    <cellStyle name="Hipervínculo" xfId="1897" builtinId="8" hidden="1"/>
    <cellStyle name="Hipervínculo" xfId="1899" builtinId="8" hidden="1"/>
    <cellStyle name="Hipervínculo" xfId="1901" builtinId="8" hidden="1"/>
    <cellStyle name="Hipervínculo" xfId="1903" builtinId="8" hidden="1"/>
    <cellStyle name="Hipervínculo" xfId="1905" builtinId="8" hidden="1"/>
    <cellStyle name="Hipervínculo" xfId="1907" builtinId="8" hidden="1"/>
    <cellStyle name="Hipervínculo" xfId="1909" builtinId="8" hidden="1"/>
    <cellStyle name="Hipervínculo" xfId="1911" builtinId="8" hidden="1"/>
    <cellStyle name="Hipervínculo" xfId="1913" builtinId="8" hidden="1"/>
    <cellStyle name="Hipervínculo" xfId="1915" builtinId="8" hidden="1"/>
    <cellStyle name="Hipervínculo" xfId="1917" builtinId="8" hidden="1"/>
    <cellStyle name="Hipervínculo" xfId="1919" builtinId="8" hidden="1"/>
    <cellStyle name="Hipervínculo" xfId="1921" builtinId="8" hidden="1"/>
    <cellStyle name="Hipervínculo" xfId="1923" builtinId="8" hidden="1"/>
    <cellStyle name="Hipervínculo" xfId="1925" builtinId="8" hidden="1"/>
    <cellStyle name="Hipervínculo" xfId="1927" builtinId="8" hidden="1"/>
    <cellStyle name="Hipervínculo" xfId="1929" builtinId="8" hidden="1"/>
    <cellStyle name="Hipervínculo" xfId="1931" builtinId="8" hidden="1"/>
    <cellStyle name="Hipervínculo" xfId="1933" builtinId="8" hidden="1"/>
    <cellStyle name="Hipervínculo" xfId="1935" builtinId="8" hidden="1"/>
    <cellStyle name="Hipervínculo" xfId="1937" builtinId="8" hidden="1"/>
    <cellStyle name="Hipervínculo" xfId="1939" builtinId="8" hidden="1"/>
    <cellStyle name="Hipervínculo" xfId="1941" builtinId="8" hidden="1"/>
    <cellStyle name="Hipervínculo" xfId="1943" builtinId="8" hidden="1"/>
    <cellStyle name="Hipervínculo" xfId="1945" builtinId="8" hidden="1"/>
    <cellStyle name="Hipervínculo" xfId="1947" builtinId="8" hidden="1"/>
    <cellStyle name="Hipervínculo" xfId="1949" builtinId="8" hidden="1"/>
    <cellStyle name="Hipervínculo" xfId="1951" builtinId="8" hidden="1"/>
    <cellStyle name="Hipervínculo" xfId="1953" builtinId="8" hidden="1"/>
    <cellStyle name="Hipervínculo" xfId="1955" builtinId="8" hidden="1"/>
    <cellStyle name="Hipervínculo" xfId="1957" builtinId="8" hidden="1"/>
    <cellStyle name="Hipervínculo" xfId="1959" builtinId="8" hidden="1"/>
    <cellStyle name="Hipervínculo" xfId="1961" builtinId="8" hidden="1"/>
    <cellStyle name="Hipervínculo" xfId="1963" builtinId="8" hidden="1"/>
    <cellStyle name="Hipervínculo" xfId="1965" builtinId="8" hidden="1"/>
    <cellStyle name="Hipervínculo" xfId="1967" builtinId="8" hidden="1"/>
    <cellStyle name="Hipervínculo" xfId="1969" builtinId="8" hidden="1"/>
    <cellStyle name="Hipervínculo" xfId="1971" builtinId="8" hidden="1"/>
    <cellStyle name="Hipervínculo" xfId="1973" builtinId="8" hidden="1"/>
    <cellStyle name="Hipervínculo" xfId="1975" builtinId="8" hidden="1"/>
    <cellStyle name="Hipervínculo" xfId="1977" builtinId="8" hidden="1"/>
    <cellStyle name="Hipervínculo" xfId="1979" builtinId="8" hidden="1"/>
    <cellStyle name="Hipervínculo" xfId="1981" builtinId="8" hidden="1"/>
    <cellStyle name="Hipervínculo" xfId="1983" builtinId="8" hidden="1"/>
    <cellStyle name="Hipervínculo" xfId="1985" builtinId="8" hidden="1"/>
    <cellStyle name="Hipervínculo" xfId="1987" builtinId="8" hidden="1"/>
    <cellStyle name="Hipervínculo" xfId="1989" builtinId="8" hidden="1"/>
    <cellStyle name="Hipervínculo" xfId="1991" builtinId="8" hidden="1"/>
    <cellStyle name="Hipervínculo" xfId="1993" builtinId="8" hidden="1"/>
    <cellStyle name="Hipervínculo" xfId="1995" builtinId="8" hidden="1"/>
    <cellStyle name="Hipervínculo" xfId="1997" builtinId="8" hidden="1"/>
    <cellStyle name="Hipervínculo" xfId="1999" builtinId="8" hidden="1"/>
    <cellStyle name="Hipervínculo" xfId="2001" builtinId="8" hidden="1"/>
    <cellStyle name="Hipervínculo" xfId="2003" builtinId="8" hidden="1"/>
    <cellStyle name="Hipervínculo" xfId="2005" builtinId="8" hidden="1"/>
    <cellStyle name="Hipervínculo" xfId="2007" builtinId="8" hidden="1"/>
    <cellStyle name="Hipervínculo" xfId="2009" builtinId="8" hidden="1"/>
    <cellStyle name="Hipervínculo" xfId="2011" builtinId="8" hidden="1"/>
    <cellStyle name="Hipervínculo" xfId="2013" builtinId="8" hidden="1"/>
    <cellStyle name="Hipervínculo" xfId="2015" builtinId="8" hidden="1"/>
    <cellStyle name="Hipervínculo" xfId="2017" builtinId="8" hidden="1"/>
    <cellStyle name="Hipervínculo" xfId="2019" builtinId="8" hidden="1"/>
    <cellStyle name="Hipervínculo" xfId="2021" builtinId="8" hidden="1"/>
    <cellStyle name="Hipervínculo" xfId="2023" builtinId="8" hidden="1"/>
    <cellStyle name="Hipervínculo" xfId="2025" builtinId="8" hidden="1"/>
    <cellStyle name="Hipervínculo" xfId="2027" builtinId="8" hidden="1"/>
    <cellStyle name="Hipervínculo" xfId="2029" builtinId="8" hidden="1"/>
    <cellStyle name="Hipervínculo" xfId="2031" builtinId="8" hidden="1"/>
    <cellStyle name="Hipervínculo" xfId="2033" builtinId="8" hidden="1"/>
    <cellStyle name="Hipervínculo" xfId="2035" builtinId="8" hidden="1"/>
    <cellStyle name="Hipervínculo" xfId="2037" builtinId="8" hidden="1"/>
    <cellStyle name="Hipervínculo" xfId="2039" builtinId="8" hidden="1"/>
    <cellStyle name="Hipervínculo" xfId="2041" builtinId="8" hidden="1"/>
    <cellStyle name="Hipervínculo" xfId="2043" builtinId="8" hidden="1"/>
    <cellStyle name="Hipervínculo" xfId="2045" builtinId="8" hidden="1"/>
    <cellStyle name="Hipervínculo" xfId="2047" builtinId="8" hidden="1"/>
    <cellStyle name="Hipervínculo" xfId="2049" builtinId="8" hidden="1"/>
    <cellStyle name="Hipervínculo" xfId="2051" builtinId="8" hidden="1"/>
    <cellStyle name="Hipervínculo" xfId="2053" builtinId="8" hidden="1"/>
    <cellStyle name="Hipervínculo" xfId="2055" builtinId="8" hidden="1"/>
    <cellStyle name="Hipervínculo" xfId="2057" builtinId="8" hidden="1"/>
    <cellStyle name="Hipervínculo" xfId="2059" builtinId="8" hidden="1"/>
    <cellStyle name="Hipervínculo" xfId="2061" builtinId="8" hidden="1"/>
    <cellStyle name="Hipervínculo" xfId="2063" builtinId="8" hidden="1"/>
    <cellStyle name="Hipervínculo" xfId="2065" builtinId="8" hidden="1"/>
    <cellStyle name="Hipervínculo" xfId="2067" builtinId="8" hidden="1"/>
    <cellStyle name="Hipervínculo" xfId="2069" builtinId="8" hidden="1"/>
    <cellStyle name="Hipervínculo" xfId="2071" builtinId="8" hidden="1"/>
    <cellStyle name="Hipervínculo" xfId="2073" builtinId="8" hidden="1"/>
    <cellStyle name="Hipervínculo" xfId="2075" builtinId="8" hidden="1"/>
    <cellStyle name="Hipervínculo" xfId="2077" builtinId="8" hidden="1"/>
    <cellStyle name="Hipervínculo" xfId="2079" builtinId="8" hidden="1"/>
    <cellStyle name="Hipervínculo" xfId="2081" builtinId="8" hidden="1"/>
    <cellStyle name="Hipervínculo" xfId="2083" builtinId="8" hidden="1"/>
    <cellStyle name="Hipervínculo" xfId="2085" builtinId="8" hidden="1"/>
    <cellStyle name="Hipervínculo" xfId="2087" builtinId="8" hidden="1"/>
    <cellStyle name="Hipervínculo" xfId="2089" builtinId="8" hidden="1"/>
    <cellStyle name="Hipervínculo" xfId="2091" builtinId="8" hidden="1"/>
    <cellStyle name="Hipervínculo" xfId="2093" builtinId="8" hidden="1"/>
    <cellStyle name="Hipervínculo" xfId="2095" builtinId="8" hidden="1"/>
    <cellStyle name="Hipervínculo" xfId="2097" builtinId="8" hidden="1"/>
    <cellStyle name="Hipervínculo" xfId="2099" builtinId="8" hidden="1"/>
    <cellStyle name="Hipervínculo" xfId="2101" builtinId="8" hidden="1"/>
    <cellStyle name="Hipervínculo" xfId="2103" builtinId="8" hidden="1"/>
    <cellStyle name="Hipervínculo" xfId="2105" builtinId="8" hidden="1"/>
    <cellStyle name="Hipervínculo" xfId="2107" builtinId="8" hidden="1"/>
    <cellStyle name="Hipervínculo" xfId="2109" builtinId="8" hidden="1"/>
    <cellStyle name="Hipervínculo" xfId="2111" builtinId="8" hidden="1"/>
    <cellStyle name="Hipervínculo" xfId="2113" builtinId="8" hidden="1"/>
    <cellStyle name="Hipervínculo" xfId="2115" builtinId="8" hidden="1"/>
    <cellStyle name="Hipervínculo" xfId="2117" builtinId="8" hidden="1"/>
    <cellStyle name="Hipervínculo" xfId="2119" builtinId="8" hidden="1"/>
    <cellStyle name="Hipervínculo" xfId="2121" builtinId="8" hidden="1"/>
    <cellStyle name="Hipervínculo" xfId="2123" builtinId="8" hidden="1"/>
    <cellStyle name="Hipervínculo" xfId="2125" builtinId="8" hidden="1"/>
    <cellStyle name="Hipervínculo" xfId="2127" builtinId="8" hidden="1"/>
    <cellStyle name="Hipervínculo" xfId="2129" builtinId="8" hidden="1"/>
    <cellStyle name="Hipervínculo" xfId="2131" builtinId="8" hidden="1"/>
    <cellStyle name="Hipervínculo" xfId="2133" builtinId="8" hidden="1"/>
    <cellStyle name="Hipervínculo" xfId="2135" builtinId="8" hidden="1"/>
    <cellStyle name="Hipervínculo" xfId="2137" builtinId="8" hidden="1"/>
    <cellStyle name="Hipervínculo" xfId="2139" builtinId="8" hidden="1"/>
    <cellStyle name="Hipervínculo" xfId="2141" builtinId="8" hidden="1"/>
    <cellStyle name="Hipervínculo" xfId="2143" builtinId="8" hidden="1"/>
    <cellStyle name="Hipervínculo" xfId="2145" builtinId="8" hidden="1"/>
    <cellStyle name="Hipervínculo" xfId="2147" builtinId="8" hidden="1"/>
    <cellStyle name="Hipervínculo" xfId="2149" builtinId="8" hidden="1"/>
    <cellStyle name="Hipervínculo" xfId="2151" builtinId="8" hidden="1"/>
    <cellStyle name="Hipervínculo" xfId="2153" builtinId="8" hidden="1"/>
    <cellStyle name="Hipervínculo" xfId="2155" builtinId="8" hidden="1"/>
    <cellStyle name="Hipervínculo" xfId="2157" builtinId="8" hidden="1"/>
    <cellStyle name="Hipervínculo" xfId="2159" builtinId="8" hidden="1"/>
    <cellStyle name="Hipervínculo" xfId="2161" builtinId="8" hidden="1"/>
    <cellStyle name="Hipervínculo" xfId="2163" builtinId="8" hidden="1"/>
    <cellStyle name="Hipervínculo" xfId="2165" builtinId="8" hidden="1"/>
    <cellStyle name="Hipervínculo" xfId="2167" builtinId="8" hidden="1"/>
    <cellStyle name="Hipervínculo" xfId="2169" builtinId="8" hidden="1"/>
    <cellStyle name="Hipervínculo" xfId="2171" builtinId="8" hidden="1"/>
    <cellStyle name="Hipervínculo" xfId="2173" builtinId="8" hidden="1"/>
    <cellStyle name="Hipervínculo" xfId="2175" builtinId="8" hidden="1"/>
    <cellStyle name="Hipervínculo" xfId="2177" builtinId="8" hidden="1"/>
    <cellStyle name="Hipervínculo" xfId="2179" builtinId="8" hidden="1"/>
    <cellStyle name="Hipervínculo" xfId="2181" builtinId="8" hidden="1"/>
    <cellStyle name="Hipervínculo" xfId="2183" builtinId="8" hidden="1"/>
    <cellStyle name="Hipervínculo" xfId="2185" builtinId="8" hidden="1"/>
    <cellStyle name="Hipervínculo" xfId="2187" builtinId="8" hidden="1"/>
    <cellStyle name="Hipervínculo" xfId="2189" builtinId="8" hidden="1"/>
    <cellStyle name="Hipervínculo" xfId="2191" builtinId="8" hidden="1"/>
    <cellStyle name="Hipervínculo" xfId="2193" builtinId="8" hidden="1"/>
    <cellStyle name="Hipervínculo" xfId="2195" builtinId="8" hidden="1"/>
    <cellStyle name="Hipervínculo" xfId="2197" builtinId="8" hidden="1"/>
    <cellStyle name="Hipervínculo" xfId="2199" builtinId="8" hidden="1"/>
    <cellStyle name="Hipervínculo" xfId="2201" builtinId="8" hidden="1"/>
    <cellStyle name="Hipervínculo" xfId="2203" builtinId="8" hidden="1"/>
    <cellStyle name="Hipervínculo" xfId="2205" builtinId="8" hidden="1"/>
    <cellStyle name="Hipervínculo" xfId="2207" builtinId="8"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3" builtinId="9" hidden="1"/>
    <cellStyle name="Hipervínculo visitado" xfId="228" builtinId="9" hidden="1"/>
    <cellStyle name="Hipervínculo visitado" xfId="230" builtinId="9" hidden="1"/>
    <cellStyle name="Hipervínculo visitado" xfId="232" builtinId="9" hidden="1"/>
    <cellStyle name="Hipervínculo visitado" xfId="234" builtinId="9" hidden="1"/>
    <cellStyle name="Hipervínculo visitado" xfId="236" builtinId="9" hidden="1"/>
    <cellStyle name="Hipervínculo visitado" xfId="238" builtinId="9" hidden="1"/>
    <cellStyle name="Hipervínculo visitado" xfId="240" builtinId="9" hidden="1"/>
    <cellStyle name="Hipervínculo visitado" xfId="242"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Hipervínculo visitado" xfId="302" builtinId="9" hidden="1"/>
    <cellStyle name="Hipervínculo visitado" xfId="304" builtinId="9" hidden="1"/>
    <cellStyle name="Hipervínculo visitado" xfId="306" builtinId="9" hidden="1"/>
    <cellStyle name="Hipervínculo visitado" xfId="308" builtinId="9" hidden="1"/>
    <cellStyle name="Hipervínculo visitado" xfId="310" builtinId="9" hidden="1"/>
    <cellStyle name="Hipervínculo visitado" xfId="312" builtinId="9" hidden="1"/>
    <cellStyle name="Hipervínculo visitado" xfId="314" builtinId="9" hidden="1"/>
    <cellStyle name="Hipervínculo visitado" xfId="316" builtinId="9" hidden="1"/>
    <cellStyle name="Hipervínculo visitado" xfId="318" builtinId="9" hidden="1"/>
    <cellStyle name="Hipervínculo visitado" xfId="320" builtinId="9" hidden="1"/>
    <cellStyle name="Hipervínculo visitado" xfId="322" builtinId="9" hidden="1"/>
    <cellStyle name="Hipervínculo visitado" xfId="324" builtinId="9" hidden="1"/>
    <cellStyle name="Hipervínculo visitado" xfId="326" builtinId="9" hidden="1"/>
    <cellStyle name="Hipervínculo visitado" xfId="328" builtinId="9" hidden="1"/>
    <cellStyle name="Hipervínculo visitado" xfId="330" builtinId="9" hidden="1"/>
    <cellStyle name="Hipervínculo visitado" xfId="332" builtinId="9" hidden="1"/>
    <cellStyle name="Hipervínculo visitado" xfId="334" builtinId="9" hidden="1"/>
    <cellStyle name="Hipervínculo visitado" xfId="336" builtinId="9" hidden="1"/>
    <cellStyle name="Hipervínculo visitado" xfId="338" builtinId="9" hidden="1"/>
    <cellStyle name="Hipervínculo visitado" xfId="340" builtinId="9" hidden="1"/>
    <cellStyle name="Hipervínculo visitado" xfId="342" builtinId="9" hidden="1"/>
    <cellStyle name="Hipervínculo visitado" xfId="344" builtinId="9" hidden="1"/>
    <cellStyle name="Hipervínculo visitado" xfId="346" builtinId="9" hidden="1"/>
    <cellStyle name="Hipervínculo visitado" xfId="348" builtinId="9" hidden="1"/>
    <cellStyle name="Hipervínculo visitado" xfId="350" builtinId="9" hidden="1"/>
    <cellStyle name="Hipervínculo visitado" xfId="352" builtinId="9" hidden="1"/>
    <cellStyle name="Hipervínculo visitado" xfId="354" builtinId="9" hidden="1"/>
    <cellStyle name="Hipervínculo visitado" xfId="356" builtinId="9" hidden="1"/>
    <cellStyle name="Hipervínculo visitado" xfId="358" builtinId="9" hidden="1"/>
    <cellStyle name="Hipervínculo visitado" xfId="360" builtinId="9" hidden="1"/>
    <cellStyle name="Hipervínculo visitado" xfId="362" builtinId="9" hidden="1"/>
    <cellStyle name="Hipervínculo visitado" xfId="364" builtinId="9" hidden="1"/>
    <cellStyle name="Hipervínculo visitado" xfId="366" builtinId="9" hidden="1"/>
    <cellStyle name="Hipervínculo visitado" xfId="368" builtinId="9" hidden="1"/>
    <cellStyle name="Hipervínculo visitado" xfId="370" builtinId="9" hidden="1"/>
    <cellStyle name="Hipervínculo visitado" xfId="372" builtinId="9" hidden="1"/>
    <cellStyle name="Hipervínculo visitado" xfId="374" builtinId="9" hidden="1"/>
    <cellStyle name="Hipervínculo visitado" xfId="376" builtinId="9" hidden="1"/>
    <cellStyle name="Hipervínculo visitado" xfId="378" builtinId="9" hidden="1"/>
    <cellStyle name="Hipervínculo visitado" xfId="380" builtinId="9" hidden="1"/>
    <cellStyle name="Hipervínculo visitado" xfId="382" builtinId="9" hidden="1"/>
    <cellStyle name="Hipervínculo visitado" xfId="384" builtinId="9" hidden="1"/>
    <cellStyle name="Hipervínculo visitado" xfId="386" builtinId="9" hidden="1"/>
    <cellStyle name="Hipervínculo visitado" xfId="388" builtinId="9" hidden="1"/>
    <cellStyle name="Hipervínculo visitado" xfId="390" builtinId="9" hidden="1"/>
    <cellStyle name="Hipervínculo visitado" xfId="392" builtinId="9" hidden="1"/>
    <cellStyle name="Hipervínculo visitado" xfId="394" builtinId="9" hidden="1"/>
    <cellStyle name="Hipervínculo visitado" xfId="396" builtinId="9" hidden="1"/>
    <cellStyle name="Hipervínculo visitado" xfId="398" builtinId="9" hidden="1"/>
    <cellStyle name="Hipervínculo visitado" xfId="400" builtinId="9" hidden="1"/>
    <cellStyle name="Hipervínculo visitado" xfId="402" builtinId="9" hidden="1"/>
    <cellStyle name="Hipervínculo visitado" xfId="404" builtinId="9" hidden="1"/>
    <cellStyle name="Hipervínculo visitado" xfId="406" builtinId="9" hidden="1"/>
    <cellStyle name="Hipervínculo visitado" xfId="408" builtinId="9" hidden="1"/>
    <cellStyle name="Hipervínculo visitado" xfId="410" builtinId="9" hidden="1"/>
    <cellStyle name="Hipervínculo visitado" xfId="412" builtinId="9" hidden="1"/>
    <cellStyle name="Hipervínculo visitado" xfId="414" builtinId="9" hidden="1"/>
    <cellStyle name="Hipervínculo visitado" xfId="416" builtinId="9" hidden="1"/>
    <cellStyle name="Hipervínculo visitado" xfId="418" builtinId="9" hidden="1"/>
    <cellStyle name="Hipervínculo visitado" xfId="420" builtinId="9" hidden="1"/>
    <cellStyle name="Hipervínculo visitado" xfId="422" builtinId="9" hidden="1"/>
    <cellStyle name="Hipervínculo visitado" xfId="424" builtinId="9" hidden="1"/>
    <cellStyle name="Hipervínculo visitado" xfId="426" builtinId="9" hidden="1"/>
    <cellStyle name="Hipervínculo visitado" xfId="428" builtinId="9" hidden="1"/>
    <cellStyle name="Hipervínculo visitado" xfId="430" builtinId="9" hidden="1"/>
    <cellStyle name="Hipervínculo visitado" xfId="432" builtinId="9" hidden="1"/>
    <cellStyle name="Hipervínculo visitado" xfId="434" builtinId="9" hidden="1"/>
    <cellStyle name="Hipervínculo visitado" xfId="436" builtinId="9" hidden="1"/>
    <cellStyle name="Hipervínculo visitado" xfId="438" builtinId="9" hidden="1"/>
    <cellStyle name="Hipervínculo visitado" xfId="440" builtinId="9" hidden="1"/>
    <cellStyle name="Hipervínculo visitado" xfId="442" builtinId="9" hidden="1"/>
    <cellStyle name="Hipervínculo visitado" xfId="444" builtinId="9" hidden="1"/>
    <cellStyle name="Hipervínculo visitado" xfId="446" builtinId="9" hidden="1"/>
    <cellStyle name="Hipervínculo visitado" xfId="448" builtinId="9" hidden="1"/>
    <cellStyle name="Hipervínculo visitado" xfId="450" builtinId="9" hidden="1"/>
    <cellStyle name="Hipervínculo visitado" xfId="452" builtinId="9" hidden="1"/>
    <cellStyle name="Hipervínculo visitado" xfId="454" builtinId="9" hidden="1"/>
    <cellStyle name="Hipervínculo visitado" xfId="456" builtinId="9" hidden="1"/>
    <cellStyle name="Hipervínculo visitado" xfId="458" builtinId="9" hidden="1"/>
    <cellStyle name="Hipervínculo visitado" xfId="460" builtinId="9" hidden="1"/>
    <cellStyle name="Hipervínculo visitado" xfId="462" builtinId="9" hidden="1"/>
    <cellStyle name="Hipervínculo visitado" xfId="464" builtinId="9" hidden="1"/>
    <cellStyle name="Hipervínculo visitado" xfId="466" builtinId="9" hidden="1"/>
    <cellStyle name="Hipervínculo visitado" xfId="468" builtinId="9" hidden="1"/>
    <cellStyle name="Hipervínculo visitado" xfId="470" builtinId="9" hidden="1"/>
    <cellStyle name="Hipervínculo visitado" xfId="472" builtinId="9" hidden="1"/>
    <cellStyle name="Hipervínculo visitado" xfId="474" builtinId="9" hidden="1"/>
    <cellStyle name="Hipervínculo visitado" xfId="476" builtinId="9" hidden="1"/>
    <cellStyle name="Hipervínculo visitado" xfId="478" builtinId="9" hidden="1"/>
    <cellStyle name="Hipervínculo visitado" xfId="480" builtinId="9" hidden="1"/>
    <cellStyle name="Hipervínculo visitado" xfId="482" builtinId="9" hidden="1"/>
    <cellStyle name="Hipervínculo visitado" xfId="484" builtinId="9" hidden="1"/>
    <cellStyle name="Hipervínculo visitado" xfId="486" builtinId="9" hidden="1"/>
    <cellStyle name="Hipervínculo visitado" xfId="488" builtinId="9" hidden="1"/>
    <cellStyle name="Hipervínculo visitado" xfId="490" builtinId="9" hidden="1"/>
    <cellStyle name="Hipervínculo visitado" xfId="492" builtinId="9" hidden="1"/>
    <cellStyle name="Hipervínculo visitado" xfId="494" builtinId="9" hidden="1"/>
    <cellStyle name="Hipervínculo visitado" xfId="496" builtinId="9" hidden="1"/>
    <cellStyle name="Hipervínculo visitado" xfId="498" builtinId="9" hidden="1"/>
    <cellStyle name="Hipervínculo visitado" xfId="500" builtinId="9" hidden="1"/>
    <cellStyle name="Hipervínculo visitado" xfId="502" builtinId="9" hidden="1"/>
    <cellStyle name="Hipervínculo visitado" xfId="504" builtinId="9" hidden="1"/>
    <cellStyle name="Hipervínculo visitado" xfId="506" builtinId="9" hidden="1"/>
    <cellStyle name="Hipervínculo visitado" xfId="508" builtinId="9" hidden="1"/>
    <cellStyle name="Hipervínculo visitado" xfId="510" builtinId="9" hidden="1"/>
    <cellStyle name="Hipervínculo visitado" xfId="512" builtinId="9" hidden="1"/>
    <cellStyle name="Hipervínculo visitado" xfId="514" builtinId="9" hidden="1"/>
    <cellStyle name="Hipervínculo visitado" xfId="516" builtinId="9" hidden="1"/>
    <cellStyle name="Hipervínculo visitado" xfId="518" builtinId="9" hidden="1"/>
    <cellStyle name="Hipervínculo visitado" xfId="520" builtinId="9" hidden="1"/>
    <cellStyle name="Hipervínculo visitado" xfId="522" builtinId="9" hidden="1"/>
    <cellStyle name="Hipervínculo visitado" xfId="524" builtinId="9" hidden="1"/>
    <cellStyle name="Hipervínculo visitado" xfId="526" builtinId="9" hidden="1"/>
    <cellStyle name="Hipervínculo visitado" xfId="528" builtinId="9" hidden="1"/>
    <cellStyle name="Hipervínculo visitado" xfId="530" builtinId="9" hidden="1"/>
    <cellStyle name="Hipervínculo visitado" xfId="532" builtinId="9" hidden="1"/>
    <cellStyle name="Hipervínculo visitado" xfId="534" builtinId="9" hidden="1"/>
    <cellStyle name="Hipervínculo visitado" xfId="536" builtinId="9" hidden="1"/>
    <cellStyle name="Hipervínculo visitado" xfId="538" builtinId="9" hidden="1"/>
    <cellStyle name="Hipervínculo visitado" xfId="540" builtinId="9" hidden="1"/>
    <cellStyle name="Hipervínculo visitado" xfId="542" builtinId="9" hidden="1"/>
    <cellStyle name="Hipervínculo visitado" xfId="544" builtinId="9" hidden="1"/>
    <cellStyle name="Hipervínculo visitado" xfId="546" builtinId="9" hidden="1"/>
    <cellStyle name="Hipervínculo visitado" xfId="548" builtinId="9" hidden="1"/>
    <cellStyle name="Hipervínculo visitado" xfId="550" builtinId="9" hidden="1"/>
    <cellStyle name="Hipervínculo visitado" xfId="552" builtinId="9" hidden="1"/>
    <cellStyle name="Hipervínculo visitado" xfId="554" builtinId="9" hidden="1"/>
    <cellStyle name="Hipervínculo visitado" xfId="556" builtinId="9" hidden="1"/>
    <cellStyle name="Hipervínculo visitado" xfId="558" builtinId="9" hidden="1"/>
    <cellStyle name="Hipervínculo visitado" xfId="560" builtinId="9" hidden="1"/>
    <cellStyle name="Hipervínculo visitado" xfId="562" builtinId="9" hidden="1"/>
    <cellStyle name="Hipervínculo visitado" xfId="564" builtinId="9" hidden="1"/>
    <cellStyle name="Hipervínculo visitado" xfId="566" builtinId="9" hidden="1"/>
    <cellStyle name="Hipervínculo visitado" xfId="568" builtinId="9" hidden="1"/>
    <cellStyle name="Hipervínculo visitado" xfId="570" builtinId="9" hidden="1"/>
    <cellStyle name="Hipervínculo visitado" xfId="572" builtinId="9" hidden="1"/>
    <cellStyle name="Hipervínculo visitado" xfId="574" builtinId="9" hidden="1"/>
    <cellStyle name="Hipervínculo visitado" xfId="576" builtinId="9" hidden="1"/>
    <cellStyle name="Hipervínculo visitado" xfId="578" builtinId="9" hidden="1"/>
    <cellStyle name="Hipervínculo visitado" xfId="580" builtinId="9" hidden="1"/>
    <cellStyle name="Hipervínculo visitado" xfId="582" builtinId="9" hidden="1"/>
    <cellStyle name="Hipervínculo visitado" xfId="584" builtinId="9" hidden="1"/>
    <cellStyle name="Hipervínculo visitado" xfId="586" builtinId="9" hidden="1"/>
    <cellStyle name="Hipervínculo visitado" xfId="588" builtinId="9" hidden="1"/>
    <cellStyle name="Hipervínculo visitado" xfId="590" builtinId="9" hidden="1"/>
    <cellStyle name="Hipervínculo visitado" xfId="592" builtinId="9" hidden="1"/>
    <cellStyle name="Hipervínculo visitado" xfId="594" builtinId="9" hidden="1"/>
    <cellStyle name="Hipervínculo visitado" xfId="596" builtinId="9" hidden="1"/>
    <cellStyle name="Hipervínculo visitado" xfId="598" builtinId="9" hidden="1"/>
    <cellStyle name="Hipervínculo visitado" xfId="600" builtinId="9" hidden="1"/>
    <cellStyle name="Hipervínculo visitado" xfId="602" builtinId="9" hidden="1"/>
    <cellStyle name="Hipervínculo visitado" xfId="604" builtinId="9" hidden="1"/>
    <cellStyle name="Hipervínculo visitado" xfId="606" builtinId="9" hidden="1"/>
    <cellStyle name="Hipervínculo visitado" xfId="608" builtinId="9" hidden="1"/>
    <cellStyle name="Hipervínculo visitado" xfId="610" builtinId="9" hidden="1"/>
    <cellStyle name="Hipervínculo visitado" xfId="612" builtinId="9" hidden="1"/>
    <cellStyle name="Hipervínculo visitado" xfId="614" builtinId="9" hidden="1"/>
    <cellStyle name="Hipervínculo visitado" xfId="616" builtinId="9" hidden="1"/>
    <cellStyle name="Hipervínculo visitado" xfId="618" builtinId="9" hidden="1"/>
    <cellStyle name="Hipervínculo visitado" xfId="620" builtinId="9" hidden="1"/>
    <cellStyle name="Hipervínculo visitado" xfId="622" builtinId="9" hidden="1"/>
    <cellStyle name="Hipervínculo visitado" xfId="624" builtinId="9" hidden="1"/>
    <cellStyle name="Hipervínculo visitado" xfId="626" builtinId="9" hidden="1"/>
    <cellStyle name="Hipervínculo visitado" xfId="628" builtinId="9" hidden="1"/>
    <cellStyle name="Hipervínculo visitado" xfId="630" builtinId="9" hidden="1"/>
    <cellStyle name="Hipervínculo visitado" xfId="632" builtinId="9" hidden="1"/>
    <cellStyle name="Hipervínculo visitado" xfId="634" builtinId="9" hidden="1"/>
    <cellStyle name="Hipervínculo visitado" xfId="636" builtinId="9" hidden="1"/>
    <cellStyle name="Hipervínculo visitado" xfId="638" builtinId="9" hidden="1"/>
    <cellStyle name="Hipervínculo visitado" xfId="640" builtinId="9" hidden="1"/>
    <cellStyle name="Hipervínculo visitado" xfId="642" builtinId="9" hidden="1"/>
    <cellStyle name="Hipervínculo visitado" xfId="644" builtinId="9" hidden="1"/>
    <cellStyle name="Hipervínculo visitado" xfId="646" builtinId="9" hidden="1"/>
    <cellStyle name="Hipervínculo visitado" xfId="648" builtinId="9" hidden="1"/>
    <cellStyle name="Hipervínculo visitado" xfId="650" builtinId="9" hidden="1"/>
    <cellStyle name="Hipervínculo visitado" xfId="652" builtinId="9" hidden="1"/>
    <cellStyle name="Hipervínculo visitado" xfId="654" builtinId="9" hidden="1"/>
    <cellStyle name="Hipervínculo visitado" xfId="656" builtinId="9" hidden="1"/>
    <cellStyle name="Hipervínculo visitado" xfId="658" builtinId="9" hidden="1"/>
    <cellStyle name="Hipervínculo visitado" xfId="660" builtinId="9" hidden="1"/>
    <cellStyle name="Hipervínculo visitado" xfId="662" builtinId="9" hidden="1"/>
    <cellStyle name="Hipervínculo visitado" xfId="664" builtinId="9" hidden="1"/>
    <cellStyle name="Hipervínculo visitado" xfId="666" builtinId="9" hidden="1"/>
    <cellStyle name="Hipervínculo visitado" xfId="668" builtinId="9" hidden="1"/>
    <cellStyle name="Hipervínculo visitado" xfId="670" builtinId="9" hidden="1"/>
    <cellStyle name="Hipervínculo visitado" xfId="672" builtinId="9" hidden="1"/>
    <cellStyle name="Hipervínculo visitado" xfId="674" builtinId="9" hidden="1"/>
    <cellStyle name="Hipervínculo visitado" xfId="676" builtinId="9" hidden="1"/>
    <cellStyle name="Hipervínculo visitado" xfId="678" builtinId="9" hidden="1"/>
    <cellStyle name="Hipervínculo visitado" xfId="680" builtinId="9" hidden="1"/>
    <cellStyle name="Hipervínculo visitado" xfId="682" builtinId="9" hidden="1"/>
    <cellStyle name="Hipervínculo visitado" xfId="684" builtinId="9" hidden="1"/>
    <cellStyle name="Hipervínculo visitado" xfId="686" builtinId="9" hidden="1"/>
    <cellStyle name="Hipervínculo visitado" xfId="688" builtinId="9" hidden="1"/>
    <cellStyle name="Hipervínculo visitado" xfId="690" builtinId="9" hidden="1"/>
    <cellStyle name="Hipervínculo visitado" xfId="692" builtinId="9" hidden="1"/>
    <cellStyle name="Hipervínculo visitado" xfId="694" builtinId="9" hidden="1"/>
    <cellStyle name="Hipervínculo visitado" xfId="696" builtinId="9" hidden="1"/>
    <cellStyle name="Hipervínculo visitado" xfId="698" builtinId="9" hidden="1"/>
    <cellStyle name="Hipervínculo visitado" xfId="700" builtinId="9" hidden="1"/>
    <cellStyle name="Hipervínculo visitado" xfId="702" builtinId="9" hidden="1"/>
    <cellStyle name="Hipervínculo visitado" xfId="704" builtinId="9" hidden="1"/>
    <cellStyle name="Hipervínculo visitado" xfId="706" builtinId="9" hidden="1"/>
    <cellStyle name="Hipervínculo visitado" xfId="708" builtinId="9" hidden="1"/>
    <cellStyle name="Hipervínculo visitado" xfId="710" builtinId="9" hidden="1"/>
    <cellStyle name="Hipervínculo visitado" xfId="712" builtinId="9" hidden="1"/>
    <cellStyle name="Hipervínculo visitado" xfId="714" builtinId="9" hidden="1"/>
    <cellStyle name="Hipervínculo visitado" xfId="716" builtinId="9" hidden="1"/>
    <cellStyle name="Hipervínculo visitado" xfId="718" builtinId="9" hidden="1"/>
    <cellStyle name="Hipervínculo visitado" xfId="720" builtinId="9" hidden="1"/>
    <cellStyle name="Hipervínculo visitado" xfId="722" builtinId="9" hidden="1"/>
    <cellStyle name="Hipervínculo visitado" xfId="724" builtinId="9" hidden="1"/>
    <cellStyle name="Hipervínculo visitado" xfId="726" builtinId="9" hidden="1"/>
    <cellStyle name="Hipervínculo visitado" xfId="728" builtinId="9" hidden="1"/>
    <cellStyle name="Hipervínculo visitado" xfId="730" builtinId="9" hidden="1"/>
    <cellStyle name="Hipervínculo visitado" xfId="732" builtinId="9" hidden="1"/>
    <cellStyle name="Hipervínculo visitado" xfId="734" builtinId="9" hidden="1"/>
    <cellStyle name="Hipervínculo visitado" xfId="736" builtinId="9" hidden="1"/>
    <cellStyle name="Hipervínculo visitado" xfId="738" builtinId="9" hidden="1"/>
    <cellStyle name="Hipervínculo visitado" xfId="740" builtinId="9" hidden="1"/>
    <cellStyle name="Hipervínculo visitado" xfId="742" builtinId="9" hidden="1"/>
    <cellStyle name="Hipervínculo visitado" xfId="744" builtinId="9" hidden="1"/>
    <cellStyle name="Hipervínculo visitado" xfId="746" builtinId="9" hidden="1"/>
    <cellStyle name="Hipervínculo visitado" xfId="748" builtinId="9" hidden="1"/>
    <cellStyle name="Hipervínculo visitado" xfId="750" builtinId="9" hidden="1"/>
    <cellStyle name="Hipervínculo visitado" xfId="752" builtinId="9" hidden="1"/>
    <cellStyle name="Hipervínculo visitado" xfId="754" builtinId="9" hidden="1"/>
    <cellStyle name="Hipervínculo visitado" xfId="756" builtinId="9" hidden="1"/>
    <cellStyle name="Hipervínculo visitado" xfId="758" builtinId="9" hidden="1"/>
    <cellStyle name="Hipervínculo visitado" xfId="760" builtinId="9" hidden="1"/>
    <cellStyle name="Hipervínculo visitado" xfId="762" builtinId="9" hidden="1"/>
    <cellStyle name="Hipervínculo visitado" xfId="764" builtinId="9" hidden="1"/>
    <cellStyle name="Hipervínculo visitado" xfId="766" builtinId="9" hidden="1"/>
    <cellStyle name="Hipervínculo visitado" xfId="768" builtinId="9" hidden="1"/>
    <cellStyle name="Hipervínculo visitado" xfId="770" builtinId="9" hidden="1"/>
    <cellStyle name="Hipervínculo visitado" xfId="772" builtinId="9" hidden="1"/>
    <cellStyle name="Hipervínculo visitado" xfId="774" builtinId="9" hidden="1"/>
    <cellStyle name="Hipervínculo visitado" xfId="776" builtinId="9" hidden="1"/>
    <cellStyle name="Hipervínculo visitado" xfId="778" builtinId="9" hidden="1"/>
    <cellStyle name="Hipervínculo visitado" xfId="780" builtinId="9" hidden="1"/>
    <cellStyle name="Hipervínculo visitado" xfId="782" builtinId="9" hidden="1"/>
    <cellStyle name="Hipervínculo visitado" xfId="784" builtinId="9" hidden="1"/>
    <cellStyle name="Hipervínculo visitado" xfId="786" builtinId="9" hidden="1"/>
    <cellStyle name="Hipervínculo visitado" xfId="788" builtinId="9" hidden="1"/>
    <cellStyle name="Hipervínculo visitado" xfId="790" builtinId="9" hidden="1"/>
    <cellStyle name="Hipervínculo visitado" xfId="792" builtinId="9" hidden="1"/>
    <cellStyle name="Hipervínculo visitado" xfId="794" builtinId="9" hidden="1"/>
    <cellStyle name="Hipervínculo visitado" xfId="796" builtinId="9" hidden="1"/>
    <cellStyle name="Hipervínculo visitado" xfId="798" builtinId="9" hidden="1"/>
    <cellStyle name="Hipervínculo visitado" xfId="800" builtinId="9" hidden="1"/>
    <cellStyle name="Hipervínculo visitado" xfId="802" builtinId="9" hidden="1"/>
    <cellStyle name="Hipervínculo visitado" xfId="804" builtinId="9" hidden="1"/>
    <cellStyle name="Hipervínculo visitado" xfId="806" builtinId="9" hidden="1"/>
    <cellStyle name="Hipervínculo visitado" xfId="808" builtinId="9" hidden="1"/>
    <cellStyle name="Hipervínculo visitado" xfId="810" builtinId="9" hidden="1"/>
    <cellStyle name="Hipervínculo visitado" xfId="812" builtinId="9" hidden="1"/>
    <cellStyle name="Hipervínculo visitado" xfId="814" builtinId="9" hidden="1"/>
    <cellStyle name="Hipervínculo visitado" xfId="816" builtinId="9" hidden="1"/>
    <cellStyle name="Hipervínculo visitado" xfId="818" builtinId="9" hidden="1"/>
    <cellStyle name="Hipervínculo visitado" xfId="820" builtinId="9" hidden="1"/>
    <cellStyle name="Hipervínculo visitado" xfId="822" builtinId="9" hidden="1"/>
    <cellStyle name="Hipervínculo visitado" xfId="824" builtinId="9" hidden="1"/>
    <cellStyle name="Hipervínculo visitado" xfId="826" builtinId="9" hidden="1"/>
    <cellStyle name="Hipervínculo visitado" xfId="828" builtinId="9" hidden="1"/>
    <cellStyle name="Hipervínculo visitado" xfId="830" builtinId="9" hidden="1"/>
    <cellStyle name="Hipervínculo visitado" xfId="832" builtinId="9" hidden="1"/>
    <cellStyle name="Hipervínculo visitado" xfId="834" builtinId="9" hidden="1"/>
    <cellStyle name="Hipervínculo visitado" xfId="836" builtinId="9" hidden="1"/>
    <cellStyle name="Hipervínculo visitado" xfId="838" builtinId="9" hidden="1"/>
    <cellStyle name="Hipervínculo visitado" xfId="840" builtinId="9" hidden="1"/>
    <cellStyle name="Hipervínculo visitado" xfId="842" builtinId="9" hidden="1"/>
    <cellStyle name="Hipervínculo visitado" xfId="844" builtinId="9" hidden="1"/>
    <cellStyle name="Hipervínculo visitado" xfId="846" builtinId="9" hidden="1"/>
    <cellStyle name="Hipervínculo visitado" xfId="848" builtinId="9" hidden="1"/>
    <cellStyle name="Hipervínculo visitado" xfId="850" builtinId="9" hidden="1"/>
    <cellStyle name="Hipervínculo visitado" xfId="852" builtinId="9" hidden="1"/>
    <cellStyle name="Hipervínculo visitado" xfId="854" builtinId="9" hidden="1"/>
    <cellStyle name="Hipervínculo visitado" xfId="856" builtinId="9" hidden="1"/>
    <cellStyle name="Hipervínculo visitado" xfId="858" builtinId="9" hidden="1"/>
    <cellStyle name="Hipervínculo visitado" xfId="860" builtinId="9" hidden="1"/>
    <cellStyle name="Hipervínculo visitado" xfId="862" builtinId="9" hidden="1"/>
    <cellStyle name="Hipervínculo visitado" xfId="864" builtinId="9" hidden="1"/>
    <cellStyle name="Hipervínculo visitado" xfId="866" builtinId="9" hidden="1"/>
    <cellStyle name="Hipervínculo visitado" xfId="868" builtinId="9" hidden="1"/>
    <cellStyle name="Hipervínculo visitado" xfId="870" builtinId="9" hidden="1"/>
    <cellStyle name="Hipervínculo visitado" xfId="872" builtinId="9" hidden="1"/>
    <cellStyle name="Hipervínculo visitado" xfId="874" builtinId="9" hidden="1"/>
    <cellStyle name="Hipervínculo visitado" xfId="876" builtinId="9" hidden="1"/>
    <cellStyle name="Hipervínculo visitado" xfId="878" builtinId="9" hidden="1"/>
    <cellStyle name="Hipervínculo visitado" xfId="880" builtinId="9" hidden="1"/>
    <cellStyle name="Hipervínculo visitado" xfId="882" builtinId="9" hidden="1"/>
    <cellStyle name="Hipervínculo visitado" xfId="884" builtinId="9" hidden="1"/>
    <cellStyle name="Hipervínculo visitado" xfId="886" builtinId="9" hidden="1"/>
    <cellStyle name="Hipervínculo visitado" xfId="888" builtinId="9" hidden="1"/>
    <cellStyle name="Hipervínculo visitado" xfId="890" builtinId="9" hidden="1"/>
    <cellStyle name="Hipervínculo visitado" xfId="892" builtinId="9" hidden="1"/>
    <cellStyle name="Hipervínculo visitado" xfId="894" builtinId="9" hidden="1"/>
    <cellStyle name="Hipervínculo visitado" xfId="896" builtinId="9" hidden="1"/>
    <cellStyle name="Hipervínculo visitado" xfId="898" builtinId="9" hidden="1"/>
    <cellStyle name="Hipervínculo visitado" xfId="900" builtinId="9" hidden="1"/>
    <cellStyle name="Hipervínculo visitado" xfId="902" builtinId="9" hidden="1"/>
    <cellStyle name="Hipervínculo visitado" xfId="904" builtinId="9" hidden="1"/>
    <cellStyle name="Hipervínculo visitado" xfId="906" builtinId="9" hidden="1"/>
    <cellStyle name="Hipervínculo visitado" xfId="908" builtinId="9" hidden="1"/>
    <cellStyle name="Hipervínculo visitado" xfId="910" builtinId="9" hidden="1"/>
    <cellStyle name="Hipervínculo visitado" xfId="912" builtinId="9" hidden="1"/>
    <cellStyle name="Hipervínculo visitado" xfId="914" builtinId="9" hidden="1"/>
    <cellStyle name="Hipervínculo visitado" xfId="916" builtinId="9" hidden="1"/>
    <cellStyle name="Hipervínculo visitado" xfId="918" builtinId="9" hidden="1"/>
    <cellStyle name="Hipervínculo visitado" xfId="920" builtinId="9" hidden="1"/>
    <cellStyle name="Hipervínculo visitado" xfId="922" builtinId="9" hidden="1"/>
    <cellStyle name="Hipervínculo visitado" xfId="924" builtinId="9" hidden="1"/>
    <cellStyle name="Hipervínculo visitado" xfId="926" builtinId="9" hidden="1"/>
    <cellStyle name="Hipervínculo visitado" xfId="928" builtinId="9" hidden="1"/>
    <cellStyle name="Hipervínculo visitado" xfId="930" builtinId="9" hidden="1"/>
    <cellStyle name="Hipervínculo visitado" xfId="932" builtinId="9" hidden="1"/>
    <cellStyle name="Hipervínculo visitado" xfId="934" builtinId="9" hidden="1"/>
    <cellStyle name="Hipervínculo visitado" xfId="936" builtinId="9" hidden="1"/>
    <cellStyle name="Hipervínculo visitado" xfId="938" builtinId="9" hidden="1"/>
    <cellStyle name="Hipervínculo visitado" xfId="940" builtinId="9" hidden="1"/>
    <cellStyle name="Hipervínculo visitado" xfId="942" builtinId="9" hidden="1"/>
    <cellStyle name="Hipervínculo visitado" xfId="944" builtinId="9" hidden="1"/>
    <cellStyle name="Hipervínculo visitado" xfId="946" builtinId="9" hidden="1"/>
    <cellStyle name="Hipervínculo visitado" xfId="948" builtinId="9" hidden="1"/>
    <cellStyle name="Hipervínculo visitado" xfId="950" builtinId="9" hidden="1"/>
    <cellStyle name="Hipervínculo visitado" xfId="952" builtinId="9" hidden="1"/>
    <cellStyle name="Hipervínculo visitado" xfId="954" builtinId="9" hidden="1"/>
    <cellStyle name="Hipervínculo visitado" xfId="956" builtinId="9" hidden="1"/>
    <cellStyle name="Hipervínculo visitado" xfId="958" builtinId="9" hidden="1"/>
    <cellStyle name="Hipervínculo visitado" xfId="960" builtinId="9" hidden="1"/>
    <cellStyle name="Hipervínculo visitado" xfId="962" builtinId="9" hidden="1"/>
    <cellStyle name="Hipervínculo visitado" xfId="964" builtinId="9" hidden="1"/>
    <cellStyle name="Hipervínculo visitado" xfId="966" builtinId="9" hidden="1"/>
    <cellStyle name="Hipervínculo visitado" xfId="968" builtinId="9" hidden="1"/>
    <cellStyle name="Hipervínculo visitado" xfId="970" builtinId="9" hidden="1"/>
    <cellStyle name="Hipervínculo visitado" xfId="972" builtinId="9" hidden="1"/>
    <cellStyle name="Hipervínculo visitado" xfId="974" builtinId="9" hidden="1"/>
    <cellStyle name="Hipervínculo visitado" xfId="976" builtinId="9" hidden="1"/>
    <cellStyle name="Hipervínculo visitado" xfId="978" builtinId="9" hidden="1"/>
    <cellStyle name="Hipervínculo visitado" xfId="980" builtinId="9" hidden="1"/>
    <cellStyle name="Hipervínculo visitado" xfId="982" builtinId="9" hidden="1"/>
    <cellStyle name="Hipervínculo visitado" xfId="984" builtinId="9" hidden="1"/>
    <cellStyle name="Hipervínculo visitado" xfId="986" builtinId="9" hidden="1"/>
    <cellStyle name="Hipervínculo visitado" xfId="988" builtinId="9" hidden="1"/>
    <cellStyle name="Hipervínculo visitado" xfId="990" builtinId="9" hidden="1"/>
    <cellStyle name="Hipervínculo visitado" xfId="992" builtinId="9" hidden="1"/>
    <cellStyle name="Hipervínculo visitado" xfId="994" builtinId="9" hidden="1"/>
    <cellStyle name="Hipervínculo visitado" xfId="996" builtinId="9" hidden="1"/>
    <cellStyle name="Hipervínculo visitado" xfId="998" builtinId="9" hidden="1"/>
    <cellStyle name="Hipervínculo visitado" xfId="1000" builtinId="9" hidden="1"/>
    <cellStyle name="Hipervínculo visitado" xfId="1002" builtinId="9" hidden="1"/>
    <cellStyle name="Hipervínculo visitado" xfId="1004" builtinId="9" hidden="1"/>
    <cellStyle name="Hipervínculo visitado" xfId="1006" builtinId="9" hidden="1"/>
    <cellStyle name="Hipervínculo visitado" xfId="1008" builtinId="9" hidden="1"/>
    <cellStyle name="Hipervínculo visitado" xfId="1010" builtinId="9" hidden="1"/>
    <cellStyle name="Hipervínculo visitado" xfId="1012" builtinId="9" hidden="1"/>
    <cellStyle name="Hipervínculo visitado" xfId="1014" builtinId="9" hidden="1"/>
    <cellStyle name="Hipervínculo visitado" xfId="1016" builtinId="9" hidden="1"/>
    <cellStyle name="Hipervínculo visitado" xfId="1018" builtinId="9" hidden="1"/>
    <cellStyle name="Hipervínculo visitado" xfId="1020" builtinId="9" hidden="1"/>
    <cellStyle name="Hipervínculo visitado" xfId="1022" builtinId="9" hidden="1"/>
    <cellStyle name="Hipervínculo visitado" xfId="1024" builtinId="9" hidden="1"/>
    <cellStyle name="Hipervínculo visitado" xfId="1026" builtinId="9" hidden="1"/>
    <cellStyle name="Hipervínculo visitado" xfId="1028" builtinId="9" hidden="1"/>
    <cellStyle name="Hipervínculo visitado" xfId="1030" builtinId="9" hidden="1"/>
    <cellStyle name="Hipervínculo visitado" xfId="1032" builtinId="9" hidden="1"/>
    <cellStyle name="Hipervínculo visitado" xfId="1034" builtinId="9" hidden="1"/>
    <cellStyle name="Hipervínculo visitado" xfId="1036" builtinId="9" hidden="1"/>
    <cellStyle name="Hipervínculo visitado" xfId="1038" builtinId="9" hidden="1"/>
    <cellStyle name="Hipervínculo visitado" xfId="1040" builtinId="9" hidden="1"/>
    <cellStyle name="Hipervínculo visitado" xfId="1042" builtinId="9" hidden="1"/>
    <cellStyle name="Hipervínculo visitado" xfId="1044" builtinId="9" hidden="1"/>
    <cellStyle name="Hipervínculo visitado" xfId="1046" builtinId="9" hidden="1"/>
    <cellStyle name="Hipervínculo visitado" xfId="1048" builtinId="9" hidden="1"/>
    <cellStyle name="Hipervínculo visitado" xfId="1050" builtinId="9" hidden="1"/>
    <cellStyle name="Hipervínculo visitado" xfId="1052" builtinId="9" hidden="1"/>
    <cellStyle name="Hipervínculo visitado" xfId="1054" builtinId="9" hidden="1"/>
    <cellStyle name="Hipervínculo visitado" xfId="1056" builtinId="9" hidden="1"/>
    <cellStyle name="Hipervínculo visitado" xfId="1058" builtinId="9" hidden="1"/>
    <cellStyle name="Hipervínculo visitado" xfId="1060" builtinId="9" hidden="1"/>
    <cellStyle name="Hipervínculo visitado" xfId="1062" builtinId="9" hidden="1"/>
    <cellStyle name="Hipervínculo visitado" xfId="1064" builtinId="9" hidden="1"/>
    <cellStyle name="Hipervínculo visitado" xfId="1066" builtinId="9" hidden="1"/>
    <cellStyle name="Hipervínculo visitado" xfId="1068" builtinId="9" hidden="1"/>
    <cellStyle name="Hipervínculo visitado" xfId="1070" builtinId="9" hidden="1"/>
    <cellStyle name="Hipervínculo visitado" xfId="1072" builtinId="9" hidden="1"/>
    <cellStyle name="Hipervínculo visitado" xfId="1074" builtinId="9" hidden="1"/>
    <cellStyle name="Hipervínculo visitado" xfId="1076" builtinId="9" hidden="1"/>
    <cellStyle name="Hipervínculo visitado" xfId="1078" builtinId="9" hidden="1"/>
    <cellStyle name="Hipervínculo visitado" xfId="1080" builtinId="9" hidden="1"/>
    <cellStyle name="Hipervínculo visitado" xfId="1082" builtinId="9" hidden="1"/>
    <cellStyle name="Hipervínculo visitado" xfId="1084" builtinId="9" hidden="1"/>
    <cellStyle name="Hipervínculo visitado" xfId="1086" builtinId="9" hidden="1"/>
    <cellStyle name="Hipervínculo visitado" xfId="1088" builtinId="9" hidden="1"/>
    <cellStyle name="Hipervínculo visitado" xfId="1090" builtinId="9" hidden="1"/>
    <cellStyle name="Hipervínculo visitado" xfId="1092" builtinId="9" hidden="1"/>
    <cellStyle name="Hipervínculo visitado" xfId="1094" builtinId="9" hidden="1"/>
    <cellStyle name="Hipervínculo visitado" xfId="1096" builtinId="9" hidden="1"/>
    <cellStyle name="Hipervínculo visitado" xfId="1098" builtinId="9" hidden="1"/>
    <cellStyle name="Hipervínculo visitado" xfId="1100" builtinId="9" hidden="1"/>
    <cellStyle name="Hipervínculo visitado" xfId="1102" builtinId="9" hidden="1"/>
    <cellStyle name="Hipervínculo visitado" xfId="1104" builtinId="9" hidden="1"/>
    <cellStyle name="Hipervínculo visitado" xfId="1106" builtinId="9" hidden="1"/>
    <cellStyle name="Hipervínculo visitado" xfId="1108" builtinId="9" hidden="1"/>
    <cellStyle name="Hipervínculo visitado" xfId="1110" builtinId="9" hidden="1"/>
    <cellStyle name="Hipervínculo visitado" xfId="1112" builtinId="9" hidden="1"/>
    <cellStyle name="Hipervínculo visitado" xfId="1114" builtinId="9" hidden="1"/>
    <cellStyle name="Hipervínculo visitado" xfId="1116" builtinId="9" hidden="1"/>
    <cellStyle name="Hipervínculo visitado" xfId="1118" builtinId="9" hidden="1"/>
    <cellStyle name="Hipervínculo visitado" xfId="1120" builtinId="9" hidden="1"/>
    <cellStyle name="Hipervínculo visitado" xfId="1122" builtinId="9" hidden="1"/>
    <cellStyle name="Hipervínculo visitado" xfId="1124" builtinId="9" hidden="1"/>
    <cellStyle name="Hipervínculo visitado" xfId="1126" builtinId="9" hidden="1"/>
    <cellStyle name="Hipervínculo visitado" xfId="1128" builtinId="9" hidden="1"/>
    <cellStyle name="Hipervínculo visitado" xfId="1130" builtinId="9" hidden="1"/>
    <cellStyle name="Hipervínculo visitado" xfId="1132" builtinId="9" hidden="1"/>
    <cellStyle name="Hipervínculo visitado" xfId="1134" builtinId="9" hidden="1"/>
    <cellStyle name="Hipervínculo visitado" xfId="1136" builtinId="9" hidden="1"/>
    <cellStyle name="Hipervínculo visitado" xfId="1138" builtinId="9" hidden="1"/>
    <cellStyle name="Hipervínculo visitado" xfId="1140" builtinId="9" hidden="1"/>
    <cellStyle name="Hipervínculo visitado" xfId="1142" builtinId="9" hidden="1"/>
    <cellStyle name="Hipervínculo visitado" xfId="1144" builtinId="9" hidden="1"/>
    <cellStyle name="Hipervínculo visitado" xfId="1146" builtinId="9" hidden="1"/>
    <cellStyle name="Hipervínculo visitado" xfId="1148" builtinId="9" hidden="1"/>
    <cellStyle name="Hipervínculo visitado" xfId="1150" builtinId="9" hidden="1"/>
    <cellStyle name="Hipervínculo visitado" xfId="1152" builtinId="9" hidden="1"/>
    <cellStyle name="Hipervínculo visitado" xfId="1154" builtinId="9" hidden="1"/>
    <cellStyle name="Hipervínculo visitado" xfId="1156" builtinId="9" hidden="1"/>
    <cellStyle name="Hipervínculo visitado" xfId="1158" builtinId="9" hidden="1"/>
    <cellStyle name="Hipervínculo visitado" xfId="1160" builtinId="9" hidden="1"/>
    <cellStyle name="Hipervínculo visitado" xfId="1162" builtinId="9" hidden="1"/>
    <cellStyle name="Hipervínculo visitado" xfId="1164" builtinId="9" hidden="1"/>
    <cellStyle name="Hipervínculo visitado" xfId="1166" builtinId="9" hidden="1"/>
    <cellStyle name="Hipervínculo visitado" xfId="1168" builtinId="9" hidden="1"/>
    <cellStyle name="Hipervínculo visitado" xfId="1170" builtinId="9" hidden="1"/>
    <cellStyle name="Hipervínculo visitado" xfId="1172" builtinId="9" hidden="1"/>
    <cellStyle name="Hipervínculo visitado" xfId="1174" builtinId="9" hidden="1"/>
    <cellStyle name="Hipervínculo visitado" xfId="1176" builtinId="9" hidden="1"/>
    <cellStyle name="Hipervínculo visitado" xfId="1178" builtinId="9" hidden="1"/>
    <cellStyle name="Hipervínculo visitado" xfId="1180" builtinId="9" hidden="1"/>
    <cellStyle name="Hipervínculo visitado" xfId="1182" builtinId="9" hidden="1"/>
    <cellStyle name="Hipervínculo visitado" xfId="1184" builtinId="9" hidden="1"/>
    <cellStyle name="Hipervínculo visitado" xfId="1186" builtinId="9" hidden="1"/>
    <cellStyle name="Hipervínculo visitado" xfId="1188" builtinId="9" hidden="1"/>
    <cellStyle name="Hipervínculo visitado" xfId="1190" builtinId="9" hidden="1"/>
    <cellStyle name="Hipervínculo visitado" xfId="1192" builtinId="9" hidden="1"/>
    <cellStyle name="Hipervínculo visitado" xfId="1194" builtinId="9" hidden="1"/>
    <cellStyle name="Hipervínculo visitado" xfId="1196" builtinId="9" hidden="1"/>
    <cellStyle name="Hipervínculo visitado" xfId="1198" builtinId="9" hidden="1"/>
    <cellStyle name="Hipervínculo visitado" xfId="1200" builtinId="9" hidden="1"/>
    <cellStyle name="Hipervínculo visitado" xfId="1202" builtinId="9" hidden="1"/>
    <cellStyle name="Hipervínculo visitado" xfId="1204" builtinId="9" hidden="1"/>
    <cellStyle name="Hipervínculo visitado" xfId="1206" builtinId="9" hidden="1"/>
    <cellStyle name="Hipervínculo visitado" xfId="1208" builtinId="9" hidden="1"/>
    <cellStyle name="Hipervínculo visitado" xfId="1210" builtinId="9" hidden="1"/>
    <cellStyle name="Hipervínculo visitado" xfId="1212" builtinId="9" hidden="1"/>
    <cellStyle name="Hipervínculo visitado" xfId="1214" builtinId="9" hidden="1"/>
    <cellStyle name="Hipervínculo visitado" xfId="1216" builtinId="9" hidden="1"/>
    <cellStyle name="Hipervínculo visitado" xfId="1218" builtinId="9" hidden="1"/>
    <cellStyle name="Hipervínculo visitado" xfId="1220" builtinId="9" hidden="1"/>
    <cellStyle name="Hipervínculo visitado" xfId="1222" builtinId="9" hidden="1"/>
    <cellStyle name="Hipervínculo visitado" xfId="1224" builtinId="9" hidden="1"/>
    <cellStyle name="Hipervínculo visitado" xfId="1226" builtinId="9" hidden="1"/>
    <cellStyle name="Hipervínculo visitado" xfId="1228" builtinId="9" hidden="1"/>
    <cellStyle name="Hipervínculo visitado" xfId="1230" builtinId="9" hidden="1"/>
    <cellStyle name="Hipervínculo visitado" xfId="1232" builtinId="9" hidden="1"/>
    <cellStyle name="Hipervínculo visitado" xfId="1234" builtinId="9" hidden="1"/>
    <cellStyle name="Hipervínculo visitado" xfId="1236" builtinId="9" hidden="1"/>
    <cellStyle name="Hipervínculo visitado" xfId="1238" builtinId="9" hidden="1"/>
    <cellStyle name="Hipervínculo visitado" xfId="1240" builtinId="9" hidden="1"/>
    <cellStyle name="Hipervínculo visitado" xfId="1242" builtinId="9" hidden="1"/>
    <cellStyle name="Hipervínculo visitado" xfId="1244" builtinId="9" hidden="1"/>
    <cellStyle name="Hipervínculo visitado" xfId="1246" builtinId="9" hidden="1"/>
    <cellStyle name="Hipervínculo visitado" xfId="1248" builtinId="9" hidden="1"/>
    <cellStyle name="Hipervínculo visitado" xfId="1250" builtinId="9" hidden="1"/>
    <cellStyle name="Hipervínculo visitado" xfId="1252" builtinId="9" hidden="1"/>
    <cellStyle name="Hipervínculo visitado" xfId="1254" builtinId="9" hidden="1"/>
    <cellStyle name="Hipervínculo visitado" xfId="1256" builtinId="9" hidden="1"/>
    <cellStyle name="Hipervínculo visitado" xfId="1258" builtinId="9" hidden="1"/>
    <cellStyle name="Hipervínculo visitado" xfId="1260" builtinId="9" hidden="1"/>
    <cellStyle name="Hipervínculo visitado" xfId="1262" builtinId="9" hidden="1"/>
    <cellStyle name="Hipervínculo visitado" xfId="1264" builtinId="9" hidden="1"/>
    <cellStyle name="Hipervínculo visitado" xfId="1266" builtinId="9" hidden="1"/>
    <cellStyle name="Hipervínculo visitado" xfId="1268" builtinId="9" hidden="1"/>
    <cellStyle name="Hipervínculo visitado" xfId="1270" builtinId="9" hidden="1"/>
    <cellStyle name="Hipervínculo visitado" xfId="1272" builtinId="9" hidden="1"/>
    <cellStyle name="Hipervínculo visitado" xfId="1274" builtinId="9" hidden="1"/>
    <cellStyle name="Hipervínculo visitado" xfId="1276" builtinId="9" hidden="1"/>
    <cellStyle name="Hipervínculo visitado" xfId="1278" builtinId="9" hidden="1"/>
    <cellStyle name="Hipervínculo visitado" xfId="1280" builtinId="9" hidden="1"/>
    <cellStyle name="Hipervínculo visitado" xfId="1282" builtinId="9" hidden="1"/>
    <cellStyle name="Hipervínculo visitado" xfId="1284" builtinId="9" hidden="1"/>
    <cellStyle name="Hipervínculo visitado" xfId="1286" builtinId="9" hidden="1"/>
    <cellStyle name="Hipervínculo visitado" xfId="1288" builtinId="9" hidden="1"/>
    <cellStyle name="Hipervínculo visitado" xfId="1290" builtinId="9" hidden="1"/>
    <cellStyle name="Hipervínculo visitado" xfId="1292" builtinId="9" hidden="1"/>
    <cellStyle name="Hipervínculo visitado" xfId="1294" builtinId="9" hidden="1"/>
    <cellStyle name="Hipervínculo visitado" xfId="1296" builtinId="9" hidden="1"/>
    <cellStyle name="Hipervínculo visitado" xfId="1298" builtinId="9" hidden="1"/>
    <cellStyle name="Hipervínculo visitado" xfId="1300" builtinId="9" hidden="1"/>
    <cellStyle name="Hipervínculo visitado" xfId="1302" builtinId="9" hidden="1"/>
    <cellStyle name="Hipervínculo visitado" xfId="1304" builtinId="9" hidden="1"/>
    <cellStyle name="Hipervínculo visitado" xfId="1306" builtinId="9" hidden="1"/>
    <cellStyle name="Hipervínculo visitado" xfId="1308" builtinId="9" hidden="1"/>
    <cellStyle name="Hipervínculo visitado" xfId="1310" builtinId="9" hidden="1"/>
    <cellStyle name="Hipervínculo visitado" xfId="1312" builtinId="9" hidden="1"/>
    <cellStyle name="Hipervínculo visitado" xfId="1314" builtinId="9" hidden="1"/>
    <cellStyle name="Hipervínculo visitado" xfId="1316" builtinId="9" hidden="1"/>
    <cellStyle name="Hipervínculo visitado" xfId="1318" builtinId="9" hidden="1"/>
    <cellStyle name="Hipervínculo visitado" xfId="1320" builtinId="9" hidden="1"/>
    <cellStyle name="Hipervínculo visitado" xfId="1322" builtinId="9" hidden="1"/>
    <cellStyle name="Hipervínculo visitado" xfId="1324" builtinId="9" hidden="1"/>
    <cellStyle name="Hipervínculo visitado" xfId="1326" builtinId="9" hidden="1"/>
    <cellStyle name="Hipervínculo visitado" xfId="1328" builtinId="9" hidden="1"/>
    <cellStyle name="Hipervínculo visitado" xfId="1330" builtinId="9" hidden="1"/>
    <cellStyle name="Hipervínculo visitado" xfId="1332" builtinId="9" hidden="1"/>
    <cellStyle name="Hipervínculo visitado" xfId="1334" builtinId="9" hidden="1"/>
    <cellStyle name="Hipervínculo visitado" xfId="1336" builtinId="9" hidden="1"/>
    <cellStyle name="Hipervínculo visitado" xfId="1338" builtinId="9" hidden="1"/>
    <cellStyle name="Hipervínculo visitado" xfId="1340" builtinId="9" hidden="1"/>
    <cellStyle name="Hipervínculo visitado" xfId="1342" builtinId="9" hidden="1"/>
    <cellStyle name="Hipervínculo visitado" xfId="1344" builtinId="9" hidden="1"/>
    <cellStyle name="Hipervínculo visitado" xfId="1346" builtinId="9" hidden="1"/>
    <cellStyle name="Hipervínculo visitado" xfId="1348" builtinId="9" hidden="1"/>
    <cellStyle name="Hipervínculo visitado" xfId="1350" builtinId="9" hidden="1"/>
    <cellStyle name="Hipervínculo visitado" xfId="1352" builtinId="9" hidden="1"/>
    <cellStyle name="Hipervínculo visitado" xfId="1354" builtinId="9" hidden="1"/>
    <cellStyle name="Hipervínculo visitado" xfId="1356" builtinId="9" hidden="1"/>
    <cellStyle name="Hipervínculo visitado" xfId="1358" builtinId="9" hidden="1"/>
    <cellStyle name="Hipervínculo visitado" xfId="1360" builtinId="9" hidden="1"/>
    <cellStyle name="Hipervínculo visitado" xfId="1362" builtinId="9" hidden="1"/>
    <cellStyle name="Hipervínculo visitado" xfId="1364" builtinId="9" hidden="1"/>
    <cellStyle name="Hipervínculo visitado" xfId="1366" builtinId="9" hidden="1"/>
    <cellStyle name="Hipervínculo visitado" xfId="1368" builtinId="9" hidden="1"/>
    <cellStyle name="Hipervínculo visitado" xfId="1370" builtinId="9" hidden="1"/>
    <cellStyle name="Hipervínculo visitado" xfId="1372" builtinId="9" hidden="1"/>
    <cellStyle name="Hipervínculo visitado" xfId="1374" builtinId="9" hidden="1"/>
    <cellStyle name="Hipervínculo visitado" xfId="1376" builtinId="9" hidden="1"/>
    <cellStyle name="Hipervínculo visitado" xfId="1378" builtinId="9" hidden="1"/>
    <cellStyle name="Hipervínculo visitado" xfId="1380" builtinId="9" hidden="1"/>
    <cellStyle name="Hipervínculo visitado" xfId="1382" builtinId="9" hidden="1"/>
    <cellStyle name="Hipervínculo visitado" xfId="1384" builtinId="9" hidden="1"/>
    <cellStyle name="Hipervínculo visitado" xfId="1386" builtinId="9" hidden="1"/>
    <cellStyle name="Hipervínculo visitado" xfId="1388" builtinId="9" hidden="1"/>
    <cellStyle name="Hipervínculo visitado" xfId="1390" builtinId="9" hidden="1"/>
    <cellStyle name="Hipervínculo visitado" xfId="1392" builtinId="9" hidden="1"/>
    <cellStyle name="Hipervínculo visitado" xfId="1394" builtinId="9" hidden="1"/>
    <cellStyle name="Hipervínculo visitado" xfId="1396" builtinId="9" hidden="1"/>
    <cellStyle name="Hipervínculo visitado" xfId="1398" builtinId="9" hidden="1"/>
    <cellStyle name="Hipervínculo visitado" xfId="1400" builtinId="9" hidden="1"/>
    <cellStyle name="Hipervínculo visitado" xfId="1402" builtinId="9" hidden="1"/>
    <cellStyle name="Hipervínculo visitado" xfId="1404" builtinId="9" hidden="1"/>
    <cellStyle name="Hipervínculo visitado" xfId="1406" builtinId="9" hidden="1"/>
    <cellStyle name="Hipervínculo visitado" xfId="1408" builtinId="9" hidden="1"/>
    <cellStyle name="Hipervínculo visitado" xfId="1410" builtinId="9" hidden="1"/>
    <cellStyle name="Hipervínculo visitado" xfId="1412" builtinId="9" hidden="1"/>
    <cellStyle name="Hipervínculo visitado" xfId="1414" builtinId="9" hidden="1"/>
    <cellStyle name="Hipervínculo visitado" xfId="1416" builtinId="9" hidden="1"/>
    <cellStyle name="Hipervínculo visitado" xfId="1418" builtinId="9" hidden="1"/>
    <cellStyle name="Hipervínculo visitado" xfId="1420" builtinId="9" hidden="1"/>
    <cellStyle name="Hipervínculo visitado" xfId="1422" builtinId="9" hidden="1"/>
    <cellStyle name="Hipervínculo visitado" xfId="1424" builtinId="9" hidden="1"/>
    <cellStyle name="Hipervínculo visitado" xfId="1426" builtinId="9" hidden="1"/>
    <cellStyle name="Hipervínculo visitado" xfId="1428" builtinId="9" hidden="1"/>
    <cellStyle name="Hipervínculo visitado" xfId="1430" builtinId="9" hidden="1"/>
    <cellStyle name="Hipervínculo visitado" xfId="1432" builtinId="9" hidden="1"/>
    <cellStyle name="Hipervínculo visitado" xfId="1434" builtinId="9" hidden="1"/>
    <cellStyle name="Hipervínculo visitado" xfId="1436" builtinId="9" hidden="1"/>
    <cellStyle name="Hipervínculo visitado" xfId="1438" builtinId="9" hidden="1"/>
    <cellStyle name="Hipervínculo visitado" xfId="1440" builtinId="9" hidden="1"/>
    <cellStyle name="Hipervínculo visitado" xfId="1442" builtinId="9" hidden="1"/>
    <cellStyle name="Hipervínculo visitado" xfId="1444" builtinId="9" hidden="1"/>
    <cellStyle name="Hipervínculo visitado" xfId="1446" builtinId="9" hidden="1"/>
    <cellStyle name="Hipervínculo visitado" xfId="1448" builtinId="9" hidden="1"/>
    <cellStyle name="Hipervínculo visitado" xfId="1450" builtinId="9" hidden="1"/>
    <cellStyle name="Hipervínculo visitado" xfId="1452" builtinId="9" hidden="1"/>
    <cellStyle name="Hipervínculo visitado" xfId="1454" builtinId="9" hidden="1"/>
    <cellStyle name="Hipervínculo visitado" xfId="1456" builtinId="9" hidden="1"/>
    <cellStyle name="Hipervínculo visitado" xfId="1458" builtinId="9" hidden="1"/>
    <cellStyle name="Hipervínculo visitado" xfId="1460" builtinId="9" hidden="1"/>
    <cellStyle name="Hipervínculo visitado" xfId="1462" builtinId="9" hidden="1"/>
    <cellStyle name="Hipervínculo visitado" xfId="1464" builtinId="9" hidden="1"/>
    <cellStyle name="Hipervínculo visitado" xfId="1466" builtinId="9" hidden="1"/>
    <cellStyle name="Hipervínculo visitado" xfId="1468" builtinId="9" hidden="1"/>
    <cellStyle name="Hipervínculo visitado" xfId="1470" builtinId="9" hidden="1"/>
    <cellStyle name="Hipervínculo visitado" xfId="1472" builtinId="9" hidden="1"/>
    <cellStyle name="Hipervínculo visitado" xfId="1474" builtinId="9" hidden="1"/>
    <cellStyle name="Hipervínculo visitado" xfId="1476" builtinId="9" hidden="1"/>
    <cellStyle name="Hipervínculo visitado" xfId="1478" builtinId="9" hidden="1"/>
    <cellStyle name="Hipervínculo visitado" xfId="1480" builtinId="9" hidden="1"/>
    <cellStyle name="Hipervínculo visitado" xfId="1482" builtinId="9" hidden="1"/>
    <cellStyle name="Hipervínculo visitado" xfId="1484" builtinId="9" hidden="1"/>
    <cellStyle name="Hipervínculo visitado" xfId="1486" builtinId="9" hidden="1"/>
    <cellStyle name="Hipervínculo visitado" xfId="1488" builtinId="9" hidden="1"/>
    <cellStyle name="Hipervínculo visitado" xfId="1490" builtinId="9" hidden="1"/>
    <cellStyle name="Hipervínculo visitado" xfId="1492" builtinId="9" hidden="1"/>
    <cellStyle name="Hipervínculo visitado" xfId="1494" builtinId="9" hidden="1"/>
    <cellStyle name="Hipervínculo visitado" xfId="1496" builtinId="9" hidden="1"/>
    <cellStyle name="Hipervínculo visitado" xfId="1498" builtinId="9" hidden="1"/>
    <cellStyle name="Hipervínculo visitado" xfId="1500" builtinId="9" hidden="1"/>
    <cellStyle name="Hipervínculo visitado" xfId="1502" builtinId="9" hidden="1"/>
    <cellStyle name="Hipervínculo visitado" xfId="1504" builtinId="9" hidden="1"/>
    <cellStyle name="Hipervínculo visitado" xfId="1506" builtinId="9" hidden="1"/>
    <cellStyle name="Hipervínculo visitado" xfId="1508" builtinId="9" hidden="1"/>
    <cellStyle name="Hipervínculo visitado" xfId="1510" builtinId="9" hidden="1"/>
    <cellStyle name="Hipervínculo visitado" xfId="1512" builtinId="9" hidden="1"/>
    <cellStyle name="Hipervínculo visitado" xfId="1514" builtinId="9" hidden="1"/>
    <cellStyle name="Hipervínculo visitado" xfId="1516" builtinId="9" hidden="1"/>
    <cellStyle name="Hipervínculo visitado" xfId="1518" builtinId="9" hidden="1"/>
    <cellStyle name="Hipervínculo visitado" xfId="1520" builtinId="9" hidden="1"/>
    <cellStyle name="Hipervínculo visitado" xfId="1522" builtinId="9" hidden="1"/>
    <cellStyle name="Hipervínculo visitado" xfId="1524" builtinId="9" hidden="1"/>
    <cellStyle name="Hipervínculo visitado" xfId="1526" builtinId="9" hidden="1"/>
    <cellStyle name="Hipervínculo visitado" xfId="1528" builtinId="9" hidden="1"/>
    <cellStyle name="Hipervínculo visitado" xfId="1530" builtinId="9" hidden="1"/>
    <cellStyle name="Hipervínculo visitado" xfId="1532" builtinId="9" hidden="1"/>
    <cellStyle name="Hipervínculo visitado" xfId="1534" builtinId="9" hidden="1"/>
    <cellStyle name="Hipervínculo visitado" xfId="1536" builtinId="9" hidden="1"/>
    <cellStyle name="Hipervínculo visitado" xfId="1538" builtinId="9" hidden="1"/>
    <cellStyle name="Hipervínculo visitado" xfId="1540" builtinId="9" hidden="1"/>
    <cellStyle name="Hipervínculo visitado" xfId="1542" builtinId="9" hidden="1"/>
    <cellStyle name="Hipervínculo visitado" xfId="1544" builtinId="9" hidden="1"/>
    <cellStyle name="Hipervínculo visitado" xfId="1546" builtinId="9" hidden="1"/>
    <cellStyle name="Hipervínculo visitado" xfId="1548" builtinId="9" hidden="1"/>
    <cellStyle name="Hipervínculo visitado" xfId="1550" builtinId="9" hidden="1"/>
    <cellStyle name="Hipervínculo visitado" xfId="1552" builtinId="9" hidden="1"/>
    <cellStyle name="Hipervínculo visitado" xfId="1554" builtinId="9" hidden="1"/>
    <cellStyle name="Hipervínculo visitado" xfId="1556" builtinId="9" hidden="1"/>
    <cellStyle name="Hipervínculo visitado" xfId="1558" builtinId="9" hidden="1"/>
    <cellStyle name="Hipervínculo visitado" xfId="1560" builtinId="9" hidden="1"/>
    <cellStyle name="Hipervínculo visitado" xfId="1562" builtinId="9" hidden="1"/>
    <cellStyle name="Hipervínculo visitado" xfId="1564" builtinId="9" hidden="1"/>
    <cellStyle name="Hipervínculo visitado" xfId="1566" builtinId="9" hidden="1"/>
    <cellStyle name="Hipervínculo visitado" xfId="1568" builtinId="9" hidden="1"/>
    <cellStyle name="Hipervínculo visitado" xfId="1570" builtinId="9" hidden="1"/>
    <cellStyle name="Hipervínculo visitado" xfId="1572" builtinId="9" hidden="1"/>
    <cellStyle name="Hipervínculo visitado" xfId="1574" builtinId="9" hidden="1"/>
    <cellStyle name="Hipervínculo visitado" xfId="1576" builtinId="9" hidden="1"/>
    <cellStyle name="Hipervínculo visitado" xfId="1578" builtinId="9" hidden="1"/>
    <cellStyle name="Hipervínculo visitado" xfId="1580" builtinId="9" hidden="1"/>
    <cellStyle name="Hipervínculo visitado" xfId="1582" builtinId="9" hidden="1"/>
    <cellStyle name="Hipervínculo visitado" xfId="1584" builtinId="9" hidden="1"/>
    <cellStyle name="Hipervínculo visitado" xfId="1586" builtinId="9" hidden="1"/>
    <cellStyle name="Hipervínculo visitado" xfId="1588" builtinId="9" hidden="1"/>
    <cellStyle name="Hipervínculo visitado" xfId="1590" builtinId="9" hidden="1"/>
    <cellStyle name="Hipervínculo visitado" xfId="1592" builtinId="9" hidden="1"/>
    <cellStyle name="Hipervínculo visitado" xfId="1594" builtinId="9" hidden="1"/>
    <cellStyle name="Hipervínculo visitado" xfId="1596" builtinId="9" hidden="1"/>
    <cellStyle name="Hipervínculo visitado" xfId="1598" builtinId="9" hidden="1"/>
    <cellStyle name="Hipervínculo visitado" xfId="1600" builtinId="9" hidden="1"/>
    <cellStyle name="Hipervínculo visitado" xfId="1602" builtinId="9" hidden="1"/>
    <cellStyle name="Hipervínculo visitado" xfId="1604" builtinId="9" hidden="1"/>
    <cellStyle name="Hipervínculo visitado" xfId="1606" builtinId="9" hidden="1"/>
    <cellStyle name="Hipervínculo visitado" xfId="1608" builtinId="9" hidden="1"/>
    <cellStyle name="Hipervínculo visitado" xfId="1610" builtinId="9" hidden="1"/>
    <cellStyle name="Hipervínculo visitado" xfId="1612" builtinId="9" hidden="1"/>
    <cellStyle name="Hipervínculo visitado" xfId="1614" builtinId="9" hidden="1"/>
    <cellStyle name="Hipervínculo visitado" xfId="1616" builtinId="9" hidden="1"/>
    <cellStyle name="Hipervínculo visitado" xfId="1618" builtinId="9" hidden="1"/>
    <cellStyle name="Hipervínculo visitado" xfId="1620" builtinId="9" hidden="1"/>
    <cellStyle name="Hipervínculo visitado" xfId="1622" builtinId="9" hidden="1"/>
    <cellStyle name="Hipervínculo visitado" xfId="1624" builtinId="9" hidden="1"/>
    <cellStyle name="Hipervínculo visitado" xfId="1626" builtinId="9" hidden="1"/>
    <cellStyle name="Hipervínculo visitado" xfId="1628" builtinId="9" hidden="1"/>
    <cellStyle name="Hipervínculo visitado" xfId="1630" builtinId="9" hidden="1"/>
    <cellStyle name="Hipervínculo visitado" xfId="1632" builtinId="9" hidden="1"/>
    <cellStyle name="Hipervínculo visitado" xfId="1634" builtinId="9" hidden="1"/>
    <cellStyle name="Hipervínculo visitado" xfId="1636" builtinId="9" hidden="1"/>
    <cellStyle name="Hipervínculo visitado" xfId="1638" builtinId="9" hidden="1"/>
    <cellStyle name="Hipervínculo visitado" xfId="1640" builtinId="9" hidden="1"/>
    <cellStyle name="Hipervínculo visitado" xfId="1642" builtinId="9" hidden="1"/>
    <cellStyle name="Hipervínculo visitado" xfId="1644" builtinId="9" hidden="1"/>
    <cellStyle name="Hipervínculo visitado" xfId="1646" builtinId="9" hidden="1"/>
    <cellStyle name="Hipervínculo visitado" xfId="1648" builtinId="9" hidden="1"/>
    <cellStyle name="Hipervínculo visitado" xfId="1650" builtinId="9" hidden="1"/>
    <cellStyle name="Hipervínculo visitado" xfId="1652" builtinId="9" hidden="1"/>
    <cellStyle name="Hipervínculo visitado" xfId="1654" builtinId="9" hidden="1"/>
    <cellStyle name="Hipervínculo visitado" xfId="1656" builtinId="9" hidden="1"/>
    <cellStyle name="Hipervínculo visitado" xfId="1658" builtinId="9" hidden="1"/>
    <cellStyle name="Hipervínculo visitado" xfId="1660" builtinId="9" hidden="1"/>
    <cellStyle name="Hipervínculo visitado" xfId="1662" builtinId="9" hidden="1"/>
    <cellStyle name="Hipervínculo visitado" xfId="1664" builtinId="9" hidden="1"/>
    <cellStyle name="Hipervínculo visitado" xfId="1666" builtinId="9" hidden="1"/>
    <cellStyle name="Hipervínculo visitado" xfId="1668" builtinId="9" hidden="1"/>
    <cellStyle name="Hipervínculo visitado" xfId="1670" builtinId="9" hidden="1"/>
    <cellStyle name="Hipervínculo visitado" xfId="1672" builtinId="9" hidden="1"/>
    <cellStyle name="Hipervínculo visitado" xfId="1674" builtinId="9" hidden="1"/>
    <cellStyle name="Hipervínculo visitado" xfId="1676" builtinId="9" hidden="1"/>
    <cellStyle name="Hipervínculo visitado" xfId="1678" builtinId="9" hidden="1"/>
    <cellStyle name="Hipervínculo visitado" xfId="1680" builtinId="9" hidden="1"/>
    <cellStyle name="Hipervínculo visitado" xfId="1682" builtinId="9" hidden="1"/>
    <cellStyle name="Hipervínculo visitado" xfId="1684" builtinId="9" hidden="1"/>
    <cellStyle name="Hipervínculo visitado" xfId="1686" builtinId="9" hidden="1"/>
    <cellStyle name="Hipervínculo visitado" xfId="1688" builtinId="9" hidden="1"/>
    <cellStyle name="Hipervínculo visitado" xfId="1690" builtinId="9" hidden="1"/>
    <cellStyle name="Hipervínculo visitado" xfId="1692" builtinId="9" hidden="1"/>
    <cellStyle name="Hipervínculo visitado" xfId="1694" builtinId="9" hidden="1"/>
    <cellStyle name="Hipervínculo visitado" xfId="1696" builtinId="9" hidden="1"/>
    <cellStyle name="Hipervínculo visitado" xfId="1698" builtinId="9" hidden="1"/>
    <cellStyle name="Hipervínculo visitado" xfId="1700" builtinId="9" hidden="1"/>
    <cellStyle name="Hipervínculo visitado" xfId="1702" builtinId="9" hidden="1"/>
    <cellStyle name="Hipervínculo visitado" xfId="1704" builtinId="9" hidden="1"/>
    <cellStyle name="Hipervínculo visitado" xfId="1706" builtinId="9" hidden="1"/>
    <cellStyle name="Hipervínculo visitado" xfId="1708" builtinId="9" hidden="1"/>
    <cellStyle name="Hipervínculo visitado" xfId="1710" builtinId="9" hidden="1"/>
    <cellStyle name="Hipervínculo visitado" xfId="1712" builtinId="9" hidden="1"/>
    <cellStyle name="Hipervínculo visitado" xfId="1714" builtinId="9" hidden="1"/>
    <cellStyle name="Hipervínculo visitado" xfId="1716" builtinId="9" hidden="1"/>
    <cellStyle name="Hipervínculo visitado" xfId="1718" builtinId="9" hidden="1"/>
    <cellStyle name="Hipervínculo visitado" xfId="1720" builtinId="9" hidden="1"/>
    <cellStyle name="Hipervínculo visitado" xfId="1722" builtinId="9" hidden="1"/>
    <cellStyle name="Hipervínculo visitado" xfId="1724" builtinId="9" hidden="1"/>
    <cellStyle name="Hipervínculo visitado" xfId="1726" builtinId="9" hidden="1"/>
    <cellStyle name="Hipervínculo visitado" xfId="1728" builtinId="9" hidden="1"/>
    <cellStyle name="Hipervínculo visitado" xfId="1730" builtinId="9" hidden="1"/>
    <cellStyle name="Hipervínculo visitado" xfId="1732" builtinId="9" hidden="1"/>
    <cellStyle name="Hipervínculo visitado" xfId="1734" builtinId="9" hidden="1"/>
    <cellStyle name="Hipervínculo visitado" xfId="1736" builtinId="9" hidden="1"/>
    <cellStyle name="Hipervínculo visitado" xfId="1738" builtinId="9" hidden="1"/>
    <cellStyle name="Hipervínculo visitado" xfId="1740" builtinId="9" hidden="1"/>
    <cellStyle name="Hipervínculo visitado" xfId="1742" builtinId="9" hidden="1"/>
    <cellStyle name="Hipervínculo visitado" xfId="1744" builtinId="9" hidden="1"/>
    <cellStyle name="Hipervínculo visitado" xfId="1746" builtinId="9" hidden="1"/>
    <cellStyle name="Hipervínculo visitado" xfId="1748" builtinId="9" hidden="1"/>
    <cellStyle name="Hipervínculo visitado" xfId="1750" builtinId="9" hidden="1"/>
    <cellStyle name="Hipervínculo visitado" xfId="1752" builtinId="9" hidden="1"/>
    <cellStyle name="Hipervínculo visitado" xfId="1754" builtinId="9" hidden="1"/>
    <cellStyle name="Hipervínculo visitado" xfId="1756" builtinId="9" hidden="1"/>
    <cellStyle name="Hipervínculo visitado" xfId="1758" builtinId="9" hidden="1"/>
    <cellStyle name="Hipervínculo visitado" xfId="1760" builtinId="9" hidden="1"/>
    <cellStyle name="Hipervínculo visitado" xfId="1762" builtinId="9" hidden="1"/>
    <cellStyle name="Hipervínculo visitado" xfId="1764" builtinId="9" hidden="1"/>
    <cellStyle name="Hipervínculo visitado" xfId="1766" builtinId="9" hidden="1"/>
    <cellStyle name="Hipervínculo visitado" xfId="1768" builtinId="9" hidden="1"/>
    <cellStyle name="Hipervínculo visitado" xfId="1770" builtinId="9" hidden="1"/>
    <cellStyle name="Hipervínculo visitado" xfId="1772" builtinId="9" hidden="1"/>
    <cellStyle name="Hipervínculo visitado" xfId="1774" builtinId="9" hidden="1"/>
    <cellStyle name="Hipervínculo visitado" xfId="1776" builtinId="9" hidden="1"/>
    <cellStyle name="Hipervínculo visitado" xfId="1778" builtinId="9" hidden="1"/>
    <cellStyle name="Hipervínculo visitado" xfId="1780" builtinId="9" hidden="1"/>
    <cellStyle name="Hipervínculo visitado" xfId="1782" builtinId="9" hidden="1"/>
    <cellStyle name="Hipervínculo visitado" xfId="1784" builtinId="9" hidden="1"/>
    <cellStyle name="Hipervínculo visitado" xfId="1786" builtinId="9" hidden="1"/>
    <cellStyle name="Hipervínculo visitado" xfId="1788" builtinId="9" hidden="1"/>
    <cellStyle name="Hipervínculo visitado" xfId="1790" builtinId="9" hidden="1"/>
    <cellStyle name="Hipervínculo visitado" xfId="1792" builtinId="9" hidden="1"/>
    <cellStyle name="Hipervínculo visitado" xfId="1794" builtinId="9" hidden="1"/>
    <cellStyle name="Hipervínculo visitado" xfId="1796" builtinId="9" hidden="1"/>
    <cellStyle name="Hipervínculo visitado" xfId="1798" builtinId="9" hidden="1"/>
    <cellStyle name="Hipervínculo visitado" xfId="1800" builtinId="9" hidden="1"/>
    <cellStyle name="Hipervínculo visitado" xfId="1802" builtinId="9" hidden="1"/>
    <cellStyle name="Hipervínculo visitado" xfId="1804" builtinId="9" hidden="1"/>
    <cellStyle name="Hipervínculo visitado" xfId="1806" builtinId="9" hidden="1"/>
    <cellStyle name="Hipervínculo visitado" xfId="1808" builtinId="9" hidden="1"/>
    <cellStyle name="Hipervínculo visitado" xfId="1810" builtinId="9" hidden="1"/>
    <cellStyle name="Hipervínculo visitado" xfId="1812" builtinId="9" hidden="1"/>
    <cellStyle name="Hipervínculo visitado" xfId="1814" builtinId="9" hidden="1"/>
    <cellStyle name="Hipervínculo visitado" xfId="1816" builtinId="9" hidden="1"/>
    <cellStyle name="Hipervínculo visitado" xfId="1818" builtinId="9" hidden="1"/>
    <cellStyle name="Hipervínculo visitado" xfId="1820" builtinId="9" hidden="1"/>
    <cellStyle name="Hipervínculo visitado" xfId="1822" builtinId="9" hidden="1"/>
    <cellStyle name="Hipervínculo visitado" xfId="1824" builtinId="9" hidden="1"/>
    <cellStyle name="Hipervínculo visitado" xfId="1826" builtinId="9" hidden="1"/>
    <cellStyle name="Hipervínculo visitado" xfId="1828" builtinId="9" hidden="1"/>
    <cellStyle name="Hipervínculo visitado" xfId="1830" builtinId="9" hidden="1"/>
    <cellStyle name="Hipervínculo visitado" xfId="1832" builtinId="9" hidden="1"/>
    <cellStyle name="Hipervínculo visitado" xfId="1834" builtinId="9" hidden="1"/>
    <cellStyle name="Hipervínculo visitado" xfId="1836" builtinId="9" hidden="1"/>
    <cellStyle name="Hipervínculo visitado" xfId="1838" builtinId="9" hidden="1"/>
    <cellStyle name="Hipervínculo visitado" xfId="1840" builtinId="9" hidden="1"/>
    <cellStyle name="Hipervínculo visitado" xfId="1842" builtinId="9" hidden="1"/>
    <cellStyle name="Hipervínculo visitado" xfId="1844" builtinId="9" hidden="1"/>
    <cellStyle name="Hipervínculo visitado" xfId="1846" builtinId="9" hidden="1"/>
    <cellStyle name="Hipervínculo visitado" xfId="1848" builtinId="9" hidden="1"/>
    <cellStyle name="Hipervínculo visitado" xfId="1850" builtinId="9" hidden="1"/>
    <cellStyle name="Hipervínculo visitado" xfId="1852" builtinId="9" hidden="1"/>
    <cellStyle name="Hipervínculo visitado" xfId="1854" builtinId="9" hidden="1"/>
    <cellStyle name="Hipervínculo visitado" xfId="1856" builtinId="9" hidden="1"/>
    <cellStyle name="Hipervínculo visitado" xfId="1858" builtinId="9" hidden="1"/>
    <cellStyle name="Hipervínculo visitado" xfId="1860" builtinId="9" hidden="1"/>
    <cellStyle name="Hipervínculo visitado" xfId="1862" builtinId="9" hidden="1"/>
    <cellStyle name="Hipervínculo visitado" xfId="1864" builtinId="9" hidden="1"/>
    <cellStyle name="Hipervínculo visitado" xfId="1866" builtinId="9" hidden="1"/>
    <cellStyle name="Hipervínculo visitado" xfId="1868" builtinId="9" hidden="1"/>
    <cellStyle name="Hipervínculo visitado" xfId="1870" builtinId="9" hidden="1"/>
    <cellStyle name="Hipervínculo visitado" xfId="1872" builtinId="9" hidden="1"/>
    <cellStyle name="Hipervínculo visitado" xfId="1874" builtinId="9" hidden="1"/>
    <cellStyle name="Hipervínculo visitado" xfId="1876" builtinId="9" hidden="1"/>
    <cellStyle name="Hipervínculo visitado" xfId="1878" builtinId="9" hidden="1"/>
    <cellStyle name="Hipervínculo visitado" xfId="1880" builtinId="9" hidden="1"/>
    <cellStyle name="Hipervínculo visitado" xfId="1882" builtinId="9" hidden="1"/>
    <cellStyle name="Hipervínculo visitado" xfId="1884" builtinId="9" hidden="1"/>
    <cellStyle name="Hipervínculo visitado" xfId="1886" builtinId="9" hidden="1"/>
    <cellStyle name="Hipervínculo visitado" xfId="1888" builtinId="9" hidden="1"/>
    <cellStyle name="Hipervínculo visitado" xfId="1890" builtinId="9" hidden="1"/>
    <cellStyle name="Hipervínculo visitado" xfId="1892" builtinId="9" hidden="1"/>
    <cellStyle name="Hipervínculo visitado" xfId="1894" builtinId="9" hidden="1"/>
    <cellStyle name="Hipervínculo visitado" xfId="1896" builtinId="9" hidden="1"/>
    <cellStyle name="Hipervínculo visitado" xfId="1898" builtinId="9" hidden="1"/>
    <cellStyle name="Hipervínculo visitado" xfId="1900" builtinId="9" hidden="1"/>
    <cellStyle name="Hipervínculo visitado" xfId="1902" builtinId="9" hidden="1"/>
    <cellStyle name="Hipervínculo visitado" xfId="1904" builtinId="9" hidden="1"/>
    <cellStyle name="Hipervínculo visitado" xfId="1906" builtinId="9" hidden="1"/>
    <cellStyle name="Hipervínculo visitado" xfId="1908" builtinId="9" hidden="1"/>
    <cellStyle name="Hipervínculo visitado" xfId="1910" builtinId="9" hidden="1"/>
    <cellStyle name="Hipervínculo visitado" xfId="1912" builtinId="9" hidden="1"/>
    <cellStyle name="Hipervínculo visitado" xfId="1914" builtinId="9" hidden="1"/>
    <cellStyle name="Hipervínculo visitado" xfId="1916" builtinId="9" hidden="1"/>
    <cellStyle name="Hipervínculo visitado" xfId="1918" builtinId="9" hidden="1"/>
    <cellStyle name="Hipervínculo visitado" xfId="1920" builtinId="9" hidden="1"/>
    <cellStyle name="Hipervínculo visitado" xfId="1922" builtinId="9" hidden="1"/>
    <cellStyle name="Hipervínculo visitado" xfId="1924" builtinId="9" hidden="1"/>
    <cellStyle name="Hipervínculo visitado" xfId="1926" builtinId="9" hidden="1"/>
    <cellStyle name="Hipervínculo visitado" xfId="1928" builtinId="9" hidden="1"/>
    <cellStyle name="Hipervínculo visitado" xfId="1930" builtinId="9" hidden="1"/>
    <cellStyle name="Hipervínculo visitado" xfId="1932" builtinId="9" hidden="1"/>
    <cellStyle name="Hipervínculo visitado" xfId="1934" builtinId="9" hidden="1"/>
    <cellStyle name="Hipervínculo visitado" xfId="1936" builtinId="9" hidden="1"/>
    <cellStyle name="Hipervínculo visitado" xfId="1938" builtinId="9" hidden="1"/>
    <cellStyle name="Hipervínculo visitado" xfId="1940" builtinId="9" hidden="1"/>
    <cellStyle name="Hipervínculo visitado" xfId="1942" builtinId="9" hidden="1"/>
    <cellStyle name="Hipervínculo visitado" xfId="1944" builtinId="9" hidden="1"/>
    <cellStyle name="Hipervínculo visitado" xfId="1946" builtinId="9" hidden="1"/>
    <cellStyle name="Hipervínculo visitado" xfId="1948" builtinId="9" hidden="1"/>
    <cellStyle name="Hipervínculo visitado" xfId="1950" builtinId="9" hidden="1"/>
    <cellStyle name="Hipervínculo visitado" xfId="1952" builtinId="9" hidden="1"/>
    <cellStyle name="Hipervínculo visitado" xfId="1954" builtinId="9" hidden="1"/>
    <cellStyle name="Hipervínculo visitado" xfId="1956" builtinId="9" hidden="1"/>
    <cellStyle name="Hipervínculo visitado" xfId="1958" builtinId="9" hidden="1"/>
    <cellStyle name="Hipervínculo visitado" xfId="1960" builtinId="9" hidden="1"/>
    <cellStyle name="Hipervínculo visitado" xfId="1962" builtinId="9" hidden="1"/>
    <cellStyle name="Hipervínculo visitado" xfId="1964" builtinId="9" hidden="1"/>
    <cellStyle name="Hipervínculo visitado" xfId="1966" builtinId="9" hidden="1"/>
    <cellStyle name="Hipervínculo visitado" xfId="1968" builtinId="9" hidden="1"/>
    <cellStyle name="Hipervínculo visitado" xfId="1970" builtinId="9" hidden="1"/>
    <cellStyle name="Hipervínculo visitado" xfId="1972" builtinId="9" hidden="1"/>
    <cellStyle name="Hipervínculo visitado" xfId="1974" builtinId="9" hidden="1"/>
    <cellStyle name="Hipervínculo visitado" xfId="1976" builtinId="9" hidden="1"/>
    <cellStyle name="Hipervínculo visitado" xfId="1978" builtinId="9" hidden="1"/>
    <cellStyle name="Hipervínculo visitado" xfId="1980" builtinId="9" hidden="1"/>
    <cellStyle name="Hipervínculo visitado" xfId="1982" builtinId="9" hidden="1"/>
    <cellStyle name="Hipervínculo visitado" xfId="1984" builtinId="9" hidden="1"/>
    <cellStyle name="Hipervínculo visitado" xfId="1986" builtinId="9" hidden="1"/>
    <cellStyle name="Hipervínculo visitado" xfId="1988" builtinId="9" hidden="1"/>
    <cellStyle name="Hipervínculo visitado" xfId="1990" builtinId="9" hidden="1"/>
    <cellStyle name="Hipervínculo visitado" xfId="1992" builtinId="9" hidden="1"/>
    <cellStyle name="Hipervínculo visitado" xfId="1994" builtinId="9" hidden="1"/>
    <cellStyle name="Hipervínculo visitado" xfId="1996" builtinId="9" hidden="1"/>
    <cellStyle name="Hipervínculo visitado" xfId="1998" builtinId="9" hidden="1"/>
    <cellStyle name="Hipervínculo visitado" xfId="2000" builtinId="9" hidden="1"/>
    <cellStyle name="Hipervínculo visitado" xfId="2002" builtinId="9" hidden="1"/>
    <cellStyle name="Hipervínculo visitado" xfId="2004" builtinId="9" hidden="1"/>
    <cellStyle name="Hipervínculo visitado" xfId="2006" builtinId="9" hidden="1"/>
    <cellStyle name="Hipervínculo visitado" xfId="2008" builtinId="9" hidden="1"/>
    <cellStyle name="Hipervínculo visitado" xfId="2010" builtinId="9" hidden="1"/>
    <cellStyle name="Hipervínculo visitado" xfId="2012" builtinId="9" hidden="1"/>
    <cellStyle name="Hipervínculo visitado" xfId="2014" builtinId="9" hidden="1"/>
    <cellStyle name="Hipervínculo visitado" xfId="2016" builtinId="9" hidden="1"/>
    <cellStyle name="Hipervínculo visitado" xfId="2018" builtinId="9" hidden="1"/>
    <cellStyle name="Hipervínculo visitado" xfId="2020" builtinId="9" hidden="1"/>
    <cellStyle name="Hipervínculo visitado" xfId="2022" builtinId="9" hidden="1"/>
    <cellStyle name="Hipervínculo visitado" xfId="2024" builtinId="9" hidden="1"/>
    <cellStyle name="Hipervínculo visitado" xfId="2026" builtinId="9" hidden="1"/>
    <cellStyle name="Hipervínculo visitado" xfId="2028" builtinId="9" hidden="1"/>
    <cellStyle name="Hipervínculo visitado" xfId="2030" builtinId="9" hidden="1"/>
    <cellStyle name="Hipervínculo visitado" xfId="2032" builtinId="9" hidden="1"/>
    <cellStyle name="Hipervínculo visitado" xfId="2034" builtinId="9" hidden="1"/>
    <cellStyle name="Hipervínculo visitado" xfId="2036" builtinId="9" hidden="1"/>
    <cellStyle name="Hipervínculo visitado" xfId="2038" builtinId="9" hidden="1"/>
    <cellStyle name="Hipervínculo visitado" xfId="2040" builtinId="9" hidden="1"/>
    <cellStyle name="Hipervínculo visitado" xfId="2042" builtinId="9" hidden="1"/>
    <cellStyle name="Hipervínculo visitado" xfId="2044" builtinId="9" hidden="1"/>
    <cellStyle name="Hipervínculo visitado" xfId="2046" builtinId="9" hidden="1"/>
    <cellStyle name="Hipervínculo visitado" xfId="2048" builtinId="9" hidden="1"/>
    <cellStyle name="Hipervínculo visitado" xfId="2050" builtinId="9" hidden="1"/>
    <cellStyle name="Hipervínculo visitado" xfId="2052" builtinId="9" hidden="1"/>
    <cellStyle name="Hipervínculo visitado" xfId="2054" builtinId="9" hidden="1"/>
    <cellStyle name="Hipervínculo visitado" xfId="2056" builtinId="9" hidden="1"/>
    <cellStyle name="Hipervínculo visitado" xfId="2058" builtinId="9" hidden="1"/>
    <cellStyle name="Hipervínculo visitado" xfId="2060" builtinId="9" hidden="1"/>
    <cellStyle name="Hipervínculo visitado" xfId="2062" builtinId="9" hidden="1"/>
    <cellStyle name="Hipervínculo visitado" xfId="2064" builtinId="9" hidden="1"/>
    <cellStyle name="Hipervínculo visitado" xfId="2066" builtinId="9" hidden="1"/>
    <cellStyle name="Hipervínculo visitado" xfId="2068" builtinId="9" hidden="1"/>
    <cellStyle name="Hipervínculo visitado" xfId="2070" builtinId="9" hidden="1"/>
    <cellStyle name="Hipervínculo visitado" xfId="2072" builtinId="9" hidden="1"/>
    <cellStyle name="Hipervínculo visitado" xfId="2074" builtinId="9" hidden="1"/>
    <cellStyle name="Hipervínculo visitado" xfId="2076" builtinId="9" hidden="1"/>
    <cellStyle name="Hipervínculo visitado" xfId="2078" builtinId="9" hidden="1"/>
    <cellStyle name="Hipervínculo visitado" xfId="2080" builtinId="9" hidden="1"/>
    <cellStyle name="Hipervínculo visitado" xfId="2082" builtinId="9" hidden="1"/>
    <cellStyle name="Hipervínculo visitado" xfId="2084" builtinId="9" hidden="1"/>
    <cellStyle name="Hipervínculo visitado" xfId="2086" builtinId="9" hidden="1"/>
    <cellStyle name="Hipervínculo visitado" xfId="2088" builtinId="9" hidden="1"/>
    <cellStyle name="Hipervínculo visitado" xfId="2090" builtinId="9" hidden="1"/>
    <cellStyle name="Hipervínculo visitado" xfId="2092" builtinId="9" hidden="1"/>
    <cellStyle name="Hipervínculo visitado" xfId="2094" builtinId="9" hidden="1"/>
    <cellStyle name="Hipervínculo visitado" xfId="2096" builtinId="9" hidden="1"/>
    <cellStyle name="Hipervínculo visitado" xfId="2098" builtinId="9" hidden="1"/>
    <cellStyle name="Hipervínculo visitado" xfId="2100" builtinId="9" hidden="1"/>
    <cellStyle name="Hipervínculo visitado" xfId="2102" builtinId="9" hidden="1"/>
    <cellStyle name="Hipervínculo visitado" xfId="2104" builtinId="9" hidden="1"/>
    <cellStyle name="Hipervínculo visitado" xfId="2106" builtinId="9" hidden="1"/>
    <cellStyle name="Hipervínculo visitado" xfId="2108" builtinId="9" hidden="1"/>
    <cellStyle name="Hipervínculo visitado" xfId="2110" builtinId="9" hidden="1"/>
    <cellStyle name="Hipervínculo visitado" xfId="2112" builtinId="9" hidden="1"/>
    <cellStyle name="Hipervínculo visitado" xfId="2114" builtinId="9" hidden="1"/>
    <cellStyle name="Hipervínculo visitado" xfId="2116" builtinId="9" hidden="1"/>
    <cellStyle name="Hipervínculo visitado" xfId="2118" builtinId="9" hidden="1"/>
    <cellStyle name="Hipervínculo visitado" xfId="2120" builtinId="9" hidden="1"/>
    <cellStyle name="Hipervínculo visitado" xfId="2122" builtinId="9" hidden="1"/>
    <cellStyle name="Hipervínculo visitado" xfId="2124" builtinId="9" hidden="1"/>
    <cellStyle name="Hipervínculo visitado" xfId="2126" builtinId="9" hidden="1"/>
    <cellStyle name="Hipervínculo visitado" xfId="2128" builtinId="9" hidden="1"/>
    <cellStyle name="Hipervínculo visitado" xfId="2130" builtinId="9" hidden="1"/>
    <cellStyle name="Hipervínculo visitado" xfId="2132" builtinId="9" hidden="1"/>
    <cellStyle name="Hipervínculo visitado" xfId="2134" builtinId="9" hidden="1"/>
    <cellStyle name="Hipervínculo visitado" xfId="2136" builtinId="9" hidden="1"/>
    <cellStyle name="Hipervínculo visitado" xfId="2138" builtinId="9" hidden="1"/>
    <cellStyle name="Hipervínculo visitado" xfId="2140" builtinId="9" hidden="1"/>
    <cellStyle name="Hipervínculo visitado" xfId="2142" builtinId="9" hidden="1"/>
    <cellStyle name="Hipervínculo visitado" xfId="2144" builtinId="9" hidden="1"/>
    <cellStyle name="Hipervínculo visitado" xfId="2146" builtinId="9" hidden="1"/>
    <cellStyle name="Hipervínculo visitado" xfId="2148" builtinId="9" hidden="1"/>
    <cellStyle name="Hipervínculo visitado" xfId="2150" builtinId="9" hidden="1"/>
    <cellStyle name="Hipervínculo visitado" xfId="2152" builtinId="9" hidden="1"/>
    <cellStyle name="Hipervínculo visitado" xfId="2154" builtinId="9" hidden="1"/>
    <cellStyle name="Hipervínculo visitado" xfId="2156" builtinId="9" hidden="1"/>
    <cellStyle name="Hipervínculo visitado" xfId="2158" builtinId="9" hidden="1"/>
    <cellStyle name="Hipervínculo visitado" xfId="2160" builtinId="9" hidden="1"/>
    <cellStyle name="Hipervínculo visitado" xfId="2162" builtinId="9" hidden="1"/>
    <cellStyle name="Hipervínculo visitado" xfId="2164" builtinId="9" hidden="1"/>
    <cellStyle name="Hipervínculo visitado" xfId="2166" builtinId="9" hidden="1"/>
    <cellStyle name="Hipervínculo visitado" xfId="2168" builtinId="9" hidden="1"/>
    <cellStyle name="Hipervínculo visitado" xfId="2170" builtinId="9" hidden="1"/>
    <cellStyle name="Hipervínculo visitado" xfId="2172" builtinId="9" hidden="1"/>
    <cellStyle name="Hipervínculo visitado" xfId="2174" builtinId="9" hidden="1"/>
    <cellStyle name="Hipervínculo visitado" xfId="2176" builtinId="9" hidden="1"/>
    <cellStyle name="Hipervínculo visitado" xfId="2178" builtinId="9" hidden="1"/>
    <cellStyle name="Hipervínculo visitado" xfId="2180" builtinId="9" hidden="1"/>
    <cellStyle name="Hipervínculo visitado" xfId="2182" builtinId="9" hidden="1"/>
    <cellStyle name="Hipervínculo visitado" xfId="2184" builtinId="9" hidden="1"/>
    <cellStyle name="Hipervínculo visitado" xfId="2186" builtinId="9" hidden="1"/>
    <cellStyle name="Hipervínculo visitado" xfId="2188" builtinId="9" hidden="1"/>
    <cellStyle name="Hipervínculo visitado" xfId="2190" builtinId="9" hidden="1"/>
    <cellStyle name="Hipervínculo visitado" xfId="2192" builtinId="9" hidden="1"/>
    <cellStyle name="Hipervínculo visitado" xfId="2194" builtinId="9" hidden="1"/>
    <cellStyle name="Hipervínculo visitado" xfId="2196" builtinId="9" hidden="1"/>
    <cellStyle name="Hipervínculo visitado" xfId="2198" builtinId="9" hidden="1"/>
    <cellStyle name="Hipervínculo visitado" xfId="2200" builtinId="9" hidden="1"/>
    <cellStyle name="Hipervínculo visitado" xfId="2202" builtinId="9" hidden="1"/>
    <cellStyle name="Hipervínculo visitado" xfId="2204" builtinId="9" hidden="1"/>
    <cellStyle name="Hipervínculo visitado" xfId="2206" builtinId="9" hidden="1"/>
    <cellStyle name="Hipervínculo visitado" xfId="2208" builtinId="9" hidden="1"/>
    <cellStyle name="Incorrecto 2" xfId="191"/>
    <cellStyle name="Millares" xfId="141" builtinId="3"/>
    <cellStyle name="Millares 2" xfId="3"/>
    <cellStyle name="Millares 2 2" xfId="219"/>
    <cellStyle name="Millares 2 3" xfId="193"/>
    <cellStyle name="Millares 3" xfId="5"/>
    <cellStyle name="Millares 3 2" xfId="221"/>
    <cellStyle name="Millares 3 3" xfId="194"/>
    <cellStyle name="Millares 4" xfId="6"/>
    <cellStyle name="Millares 4 2" xfId="222"/>
    <cellStyle name="Millares 4 3" xfId="195"/>
    <cellStyle name="Millares 5" xfId="196"/>
    <cellStyle name="Millares 6" xfId="197"/>
    <cellStyle name="Millares 7" xfId="192"/>
    <cellStyle name="Moneda" xfId="2209" builtinId="4"/>
    <cellStyle name="Moneda [0]" xfId="15" builtinId="7"/>
    <cellStyle name="Moneda [0] 2" xfId="226"/>
    <cellStyle name="Moneda 2" xfId="2"/>
    <cellStyle name="Moneda 2 2" xfId="199"/>
    <cellStyle name="Moneda 2 3" xfId="218"/>
    <cellStyle name="Moneda 2 4" xfId="198"/>
    <cellStyle name="Moneda 3" xfId="7"/>
    <cellStyle name="Moneda 3 2" xfId="200"/>
    <cellStyle name="Moneda 4" xfId="8"/>
    <cellStyle name="Neutral 2" xfId="201"/>
    <cellStyle name="Normal" xfId="0" builtinId="0"/>
    <cellStyle name="Normal 2" xfId="1"/>
    <cellStyle name="Normal 3" xfId="9"/>
    <cellStyle name="Normal 3 2" xfId="223"/>
    <cellStyle name="Normal 3 3" xfId="202"/>
    <cellStyle name="Normal 4" xfId="10"/>
    <cellStyle name="Normal 4 2" xfId="16"/>
    <cellStyle name="Normal 4 3" xfId="224"/>
    <cellStyle name="Normal 4 4" xfId="203"/>
    <cellStyle name="Normal 5" xfId="204"/>
    <cellStyle name="Normal 6" xfId="205"/>
    <cellStyle name="Normal 7" xfId="206"/>
    <cellStyle name="Normal 8" xfId="144"/>
    <cellStyle name="Notas 2" xfId="207"/>
    <cellStyle name="Percent" xfId="208"/>
    <cellStyle name="Porcentaje" xfId="2210" builtinId="5"/>
    <cellStyle name="Porcentaje 2" xfId="11"/>
    <cellStyle name="Porcentual 2" xfId="12"/>
    <cellStyle name="Porcentual 3" xfId="13"/>
    <cellStyle name="Porcentual 3 2" xfId="225"/>
    <cellStyle name="Porcentual 3 3" xfId="209"/>
    <cellStyle name="Porcentual 4" xfId="14"/>
    <cellStyle name="Salida 2" xfId="210"/>
    <cellStyle name="Texto de advertencia 2" xfId="211"/>
    <cellStyle name="Texto explicativo 2" xfId="212"/>
    <cellStyle name="Título 1 2" xfId="214"/>
    <cellStyle name="Título 2 2" xfId="215"/>
    <cellStyle name="Título 3 2" xfId="216"/>
    <cellStyle name="Título 4" xfId="213"/>
    <cellStyle name="Total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
  <sheetViews>
    <sheetView view="pageBreakPreview" topLeftCell="A61" zoomScale="78" zoomScaleNormal="115" zoomScaleSheetLayoutView="78" workbookViewId="0">
      <selection activeCell="D74" sqref="D74"/>
    </sheetView>
  </sheetViews>
  <sheetFormatPr baseColWidth="10" defaultColWidth="10.85546875" defaultRowHeight="12.75" x14ac:dyDescent="0.25"/>
  <cols>
    <col min="1" max="1" width="4.5703125" style="198" customWidth="1"/>
    <col min="2" max="2" width="4.7109375" style="198" customWidth="1"/>
    <col min="3" max="3" width="56.42578125" style="198" customWidth="1"/>
    <col min="4" max="4" width="19.140625" style="226" customWidth="1"/>
    <col min="5" max="5" width="16.5703125" style="198" customWidth="1"/>
    <col min="6" max="6" width="27.140625" style="198" bestFit="1" customWidth="1"/>
    <col min="7" max="7" width="23.28515625" style="198" customWidth="1"/>
    <col min="8" max="8" width="20.140625" style="221" customWidth="1"/>
    <col min="9" max="9" width="19.140625" style="198" hidden="1" customWidth="1"/>
    <col min="10" max="10" width="0.42578125" style="198" hidden="1" customWidth="1"/>
    <col min="11" max="11" width="14.42578125" style="198" hidden="1" customWidth="1"/>
    <col min="12" max="12" width="21.85546875" style="198" hidden="1" customWidth="1"/>
    <col min="13" max="15" width="24.140625" style="198" bestFit="1" customWidth="1"/>
    <col min="16" max="16" width="17.42578125" style="198" customWidth="1"/>
    <col min="17" max="17" width="0.28515625" style="198" customWidth="1"/>
    <col min="18" max="16384" width="10.85546875" style="198"/>
  </cols>
  <sheetData>
    <row r="1" spans="1:17" s="160" customFormat="1" ht="62.25" customHeight="1" x14ac:dyDescent="0.25">
      <c r="B1" s="161" t="s">
        <v>262</v>
      </c>
      <c r="C1" s="163" t="s">
        <v>263</v>
      </c>
      <c r="D1" s="162" t="s">
        <v>264</v>
      </c>
      <c r="E1" s="163" t="s">
        <v>265</v>
      </c>
      <c r="F1" s="163" t="s">
        <v>266</v>
      </c>
      <c r="G1" s="163" t="s">
        <v>267</v>
      </c>
      <c r="H1" s="164" t="s">
        <v>268</v>
      </c>
      <c r="I1" s="164" t="s">
        <v>269</v>
      </c>
      <c r="J1" s="164" t="s">
        <v>270</v>
      </c>
      <c r="K1" s="165" t="s">
        <v>271</v>
      </c>
      <c r="L1" s="165" t="s">
        <v>272</v>
      </c>
      <c r="M1" s="165" t="s">
        <v>273</v>
      </c>
      <c r="N1" s="165" t="s">
        <v>274</v>
      </c>
      <c r="O1" s="165" t="s">
        <v>275</v>
      </c>
      <c r="P1" s="165" t="s">
        <v>276</v>
      </c>
      <c r="Q1" s="166" t="s">
        <v>277</v>
      </c>
    </row>
    <row r="2" spans="1:17" s="160" customFormat="1" ht="25.5" x14ac:dyDescent="0.25">
      <c r="A2" s="160">
        <v>1</v>
      </c>
      <c r="B2" s="241">
        <v>1</v>
      </c>
      <c r="C2" s="167" t="s">
        <v>278</v>
      </c>
      <c r="D2" s="242">
        <v>2012005810001</v>
      </c>
      <c r="E2" s="168" t="s">
        <v>279</v>
      </c>
      <c r="F2" s="169">
        <v>571000000</v>
      </c>
      <c r="G2" s="169">
        <f>+F2</f>
        <v>571000000</v>
      </c>
      <c r="H2" s="170">
        <f>+G2</f>
        <v>571000000</v>
      </c>
      <c r="I2" s="171" t="s">
        <v>280</v>
      </c>
      <c r="J2" s="172" t="s">
        <v>281</v>
      </c>
      <c r="K2" s="173" t="s">
        <v>282</v>
      </c>
      <c r="L2" s="174"/>
      <c r="M2" s="175"/>
      <c r="N2" s="174"/>
      <c r="O2" s="174"/>
      <c r="P2" s="174"/>
      <c r="Q2" s="174"/>
    </row>
    <row r="3" spans="1:17" s="160" customFormat="1" ht="25.5" x14ac:dyDescent="0.25">
      <c r="A3" s="160">
        <v>2</v>
      </c>
      <c r="B3" s="241">
        <v>2</v>
      </c>
      <c r="C3" s="167" t="s">
        <v>283</v>
      </c>
      <c r="D3" s="242">
        <v>2012005810002</v>
      </c>
      <c r="E3" s="168" t="s">
        <v>279</v>
      </c>
      <c r="F3" s="169">
        <v>409000000</v>
      </c>
      <c r="G3" s="169">
        <f>+F3</f>
        <v>409000000</v>
      </c>
      <c r="H3" s="170">
        <f>+G3</f>
        <v>409000000</v>
      </c>
      <c r="I3" s="171" t="s">
        <v>284</v>
      </c>
      <c r="J3" s="171" t="s">
        <v>281</v>
      </c>
      <c r="K3" s="173" t="s">
        <v>282</v>
      </c>
      <c r="L3" s="174"/>
      <c r="M3" s="175"/>
      <c r="N3" s="174"/>
      <c r="O3" s="174"/>
      <c r="P3" s="174"/>
      <c r="Q3" s="174"/>
    </row>
    <row r="4" spans="1:17" s="160" customFormat="1" ht="25.5" x14ac:dyDescent="0.25">
      <c r="A4" s="160">
        <v>3</v>
      </c>
      <c r="B4" s="241">
        <v>3</v>
      </c>
      <c r="C4" s="167" t="s">
        <v>285</v>
      </c>
      <c r="D4" s="242">
        <v>2012005810003</v>
      </c>
      <c r="E4" s="168" t="s">
        <v>279</v>
      </c>
      <c r="F4" s="169">
        <f>+G4+L4</f>
        <v>1036000000</v>
      </c>
      <c r="G4" s="169">
        <v>660099878.54999995</v>
      </c>
      <c r="H4" s="170">
        <f t="shared" ref="H4:H33" si="0">+G4</f>
        <v>660099878.54999995</v>
      </c>
      <c r="I4" s="171" t="s">
        <v>286</v>
      </c>
      <c r="J4" s="171" t="s">
        <v>281</v>
      </c>
      <c r="K4" s="173" t="s">
        <v>282</v>
      </c>
      <c r="L4" s="174">
        <v>375900121.44999999</v>
      </c>
      <c r="M4" s="175"/>
      <c r="N4" s="174"/>
      <c r="O4" s="174"/>
      <c r="P4" s="174"/>
      <c r="Q4" s="174"/>
    </row>
    <row r="5" spans="1:17" s="160" customFormat="1" ht="25.5" x14ac:dyDescent="0.25">
      <c r="A5" s="160">
        <v>4</v>
      </c>
      <c r="B5" s="241">
        <v>4</v>
      </c>
      <c r="C5" s="167" t="s">
        <v>287</v>
      </c>
      <c r="D5" s="242">
        <v>2012005810004</v>
      </c>
      <c r="E5" s="168" t="s">
        <v>279</v>
      </c>
      <c r="F5" s="169">
        <v>175000000</v>
      </c>
      <c r="G5" s="169">
        <f>+F5</f>
        <v>175000000</v>
      </c>
      <c r="H5" s="170">
        <f t="shared" si="0"/>
        <v>175000000</v>
      </c>
      <c r="I5" s="171" t="s">
        <v>288</v>
      </c>
      <c r="J5" s="171" t="s">
        <v>281</v>
      </c>
      <c r="K5" s="173" t="s">
        <v>282</v>
      </c>
      <c r="L5" s="174"/>
      <c r="M5" s="175"/>
      <c r="N5" s="174"/>
      <c r="O5" s="174"/>
      <c r="P5" s="174"/>
      <c r="Q5" s="174"/>
    </row>
    <row r="6" spans="1:17" s="160" customFormat="1" ht="25.5" x14ac:dyDescent="0.25">
      <c r="A6" s="160">
        <v>5</v>
      </c>
      <c r="B6" s="241">
        <v>5</v>
      </c>
      <c r="C6" s="167" t="s">
        <v>289</v>
      </c>
      <c r="D6" s="242">
        <v>2012005810005</v>
      </c>
      <c r="E6" s="168" t="s">
        <v>279</v>
      </c>
      <c r="F6" s="169">
        <v>693898778.90999997</v>
      </c>
      <c r="G6" s="169">
        <f>+F6</f>
        <v>693898778.90999997</v>
      </c>
      <c r="H6" s="170">
        <f t="shared" si="0"/>
        <v>693898778.90999997</v>
      </c>
      <c r="I6" s="171" t="s">
        <v>280</v>
      </c>
      <c r="J6" s="171" t="s">
        <v>281</v>
      </c>
      <c r="K6" s="173" t="s">
        <v>282</v>
      </c>
      <c r="L6" s="174"/>
      <c r="M6" s="175"/>
      <c r="N6" s="174"/>
      <c r="O6" s="174"/>
      <c r="P6" s="174"/>
      <c r="Q6" s="174"/>
    </row>
    <row r="7" spans="1:17" s="160" customFormat="1" ht="38.25" x14ac:dyDescent="0.25">
      <c r="A7" s="160">
        <v>6</v>
      </c>
      <c r="B7" s="241">
        <v>6</v>
      </c>
      <c r="C7" s="167" t="s">
        <v>290</v>
      </c>
      <c r="D7" s="242">
        <v>2012005810006</v>
      </c>
      <c r="E7" s="168" t="s">
        <v>279</v>
      </c>
      <c r="F7" s="169">
        <v>559004692.63999999</v>
      </c>
      <c r="G7" s="169">
        <v>559004692.63999999</v>
      </c>
      <c r="H7" s="170">
        <f t="shared" si="0"/>
        <v>559004692.63999999</v>
      </c>
      <c r="I7" s="171" t="s">
        <v>280</v>
      </c>
      <c r="J7" s="171" t="s">
        <v>281</v>
      </c>
      <c r="K7" s="173" t="s">
        <v>282</v>
      </c>
      <c r="L7" s="174"/>
      <c r="M7" s="175"/>
      <c r="N7" s="174"/>
      <c r="O7" s="174"/>
      <c r="P7" s="174"/>
      <c r="Q7" s="174"/>
    </row>
    <row r="8" spans="1:17" s="160" customFormat="1" ht="25.5" x14ac:dyDescent="0.25">
      <c r="A8" s="160">
        <v>7</v>
      </c>
      <c r="B8" s="241">
        <v>7</v>
      </c>
      <c r="C8" s="167" t="s">
        <v>291</v>
      </c>
      <c r="D8" s="242">
        <v>2012005810007</v>
      </c>
      <c r="E8" s="168" t="s">
        <v>279</v>
      </c>
      <c r="F8" s="169">
        <v>157000000</v>
      </c>
      <c r="G8" s="169">
        <f>+F8</f>
        <v>157000000</v>
      </c>
      <c r="H8" s="170">
        <f t="shared" si="0"/>
        <v>157000000</v>
      </c>
      <c r="I8" s="171" t="s">
        <v>288</v>
      </c>
      <c r="J8" s="171" t="s">
        <v>281</v>
      </c>
      <c r="K8" s="173" t="s">
        <v>282</v>
      </c>
      <c r="L8" s="174"/>
      <c r="M8" s="175"/>
      <c r="N8" s="174"/>
      <c r="O8" s="174"/>
      <c r="P8" s="174"/>
      <c r="Q8" s="174"/>
    </row>
    <row r="9" spans="1:17" s="160" customFormat="1" ht="25.5" x14ac:dyDescent="0.25">
      <c r="A9" s="160">
        <v>8</v>
      </c>
      <c r="B9" s="241">
        <v>8</v>
      </c>
      <c r="C9" s="167" t="s">
        <v>292</v>
      </c>
      <c r="D9" s="242">
        <v>2012005810008</v>
      </c>
      <c r="E9" s="168" t="s">
        <v>279</v>
      </c>
      <c r="F9" s="169">
        <v>1586428442</v>
      </c>
      <c r="G9" s="169">
        <v>1586428442</v>
      </c>
      <c r="H9" s="170">
        <f t="shared" si="0"/>
        <v>1586428442</v>
      </c>
      <c r="I9" s="171" t="s">
        <v>286</v>
      </c>
      <c r="J9" s="171" t="s">
        <v>281</v>
      </c>
      <c r="K9" s="173" t="s">
        <v>282</v>
      </c>
      <c r="L9" s="174"/>
      <c r="M9" s="175"/>
      <c r="N9" s="174"/>
      <c r="O9" s="174"/>
      <c r="P9" s="174"/>
      <c r="Q9" s="174"/>
    </row>
    <row r="10" spans="1:17" s="160" customFormat="1" ht="38.25" x14ac:dyDescent="0.25">
      <c r="A10" s="160">
        <v>9</v>
      </c>
      <c r="B10" s="241">
        <v>9</v>
      </c>
      <c r="C10" s="167" t="s">
        <v>293</v>
      </c>
      <c r="D10" s="242">
        <v>2012005810009</v>
      </c>
      <c r="E10" s="168" t="s">
        <v>279</v>
      </c>
      <c r="F10" s="169">
        <v>8000000000</v>
      </c>
      <c r="G10" s="169">
        <v>5500000000</v>
      </c>
      <c r="H10" s="170">
        <f t="shared" si="0"/>
        <v>5500000000</v>
      </c>
      <c r="I10" s="171" t="s">
        <v>294</v>
      </c>
      <c r="J10" s="171" t="s">
        <v>281</v>
      </c>
      <c r="K10" s="173" t="s">
        <v>282</v>
      </c>
      <c r="L10" s="174"/>
      <c r="M10" s="175">
        <v>2500000000</v>
      </c>
      <c r="N10" s="174"/>
      <c r="O10" s="174"/>
      <c r="P10" s="174"/>
      <c r="Q10" s="174"/>
    </row>
    <row r="11" spans="1:17" s="160" customFormat="1" ht="38.25" x14ac:dyDescent="0.25">
      <c r="A11" s="160">
        <v>10</v>
      </c>
      <c r="B11" s="241">
        <v>10</v>
      </c>
      <c r="C11" s="167" t="s">
        <v>56</v>
      </c>
      <c r="D11" s="242">
        <v>2012005810010</v>
      </c>
      <c r="E11" s="176" t="s">
        <v>295</v>
      </c>
      <c r="F11" s="177">
        <v>948000000</v>
      </c>
      <c r="G11" s="178">
        <v>500000000</v>
      </c>
      <c r="H11" s="179">
        <f t="shared" si="0"/>
        <v>500000000</v>
      </c>
      <c r="I11" s="171" t="s">
        <v>296</v>
      </c>
      <c r="J11" s="171" t="s">
        <v>281</v>
      </c>
      <c r="K11" s="173" t="s">
        <v>282</v>
      </c>
      <c r="L11" s="174"/>
      <c r="M11" s="175">
        <v>448000000</v>
      </c>
      <c r="N11" s="174"/>
      <c r="O11" s="174"/>
      <c r="P11" s="174"/>
      <c r="Q11" s="174"/>
    </row>
    <row r="12" spans="1:17" s="160" customFormat="1" ht="38.25" x14ac:dyDescent="0.25">
      <c r="A12" s="160">
        <v>11</v>
      </c>
      <c r="B12" s="241">
        <v>12</v>
      </c>
      <c r="C12" s="167" t="s">
        <v>57</v>
      </c>
      <c r="D12" s="242">
        <v>2012005810011</v>
      </c>
      <c r="E12" s="176" t="s">
        <v>295</v>
      </c>
      <c r="F12" s="180">
        <v>1139150000</v>
      </c>
      <c r="G12" s="178">
        <v>1139150000</v>
      </c>
      <c r="H12" s="179">
        <f t="shared" si="0"/>
        <v>1139150000</v>
      </c>
      <c r="I12" s="171" t="s">
        <v>286</v>
      </c>
      <c r="J12" s="171" t="s">
        <v>281</v>
      </c>
      <c r="K12" s="173" t="s">
        <v>282</v>
      </c>
      <c r="L12" s="174"/>
      <c r="M12" s="175"/>
      <c r="N12" s="174"/>
      <c r="O12" s="174"/>
      <c r="P12" s="174"/>
      <c r="Q12" s="174"/>
    </row>
    <row r="13" spans="1:17" s="160" customFormat="1" ht="38.25" x14ac:dyDescent="0.25">
      <c r="A13" s="160">
        <v>12</v>
      </c>
      <c r="B13" s="241">
        <v>13</v>
      </c>
      <c r="C13" s="167" t="s">
        <v>297</v>
      </c>
      <c r="D13" s="242">
        <v>2012005810012</v>
      </c>
      <c r="E13" s="176" t="s">
        <v>298</v>
      </c>
      <c r="F13" s="180"/>
      <c r="G13" s="180">
        <v>4682150822.6099997</v>
      </c>
      <c r="H13" s="181">
        <f t="shared" si="0"/>
        <v>4682150822.6099997</v>
      </c>
      <c r="I13" s="171" t="s">
        <v>288</v>
      </c>
      <c r="J13" s="171" t="s">
        <v>281</v>
      </c>
      <c r="K13" s="173" t="s">
        <v>282</v>
      </c>
      <c r="L13" s="174"/>
      <c r="M13" s="175"/>
      <c r="N13" s="174"/>
      <c r="O13" s="174"/>
      <c r="P13" s="174"/>
      <c r="Q13" s="174"/>
    </row>
    <row r="14" spans="1:17" s="160" customFormat="1" ht="25.5" x14ac:dyDescent="0.25">
      <c r="A14" s="160">
        <v>13</v>
      </c>
      <c r="B14" s="241">
        <v>16</v>
      </c>
      <c r="C14" s="167" t="s">
        <v>299</v>
      </c>
      <c r="D14" s="242">
        <v>2012005810013</v>
      </c>
      <c r="E14" s="168" t="s">
        <v>300</v>
      </c>
      <c r="F14" s="182">
        <v>3324069911</v>
      </c>
      <c r="G14" s="183">
        <v>3324069911</v>
      </c>
      <c r="H14" s="184">
        <f t="shared" si="0"/>
        <v>3324069911</v>
      </c>
      <c r="I14" s="171" t="s">
        <v>301</v>
      </c>
      <c r="J14" s="171" t="s">
        <v>281</v>
      </c>
      <c r="K14" s="173" t="s">
        <v>282</v>
      </c>
      <c r="L14" s="174"/>
      <c r="M14" s="175"/>
      <c r="N14" s="174"/>
      <c r="O14" s="174"/>
      <c r="P14" s="174"/>
      <c r="Q14" s="174"/>
    </row>
    <row r="15" spans="1:17" s="160" customFormat="1" ht="38.25" x14ac:dyDescent="0.25">
      <c r="A15" s="160">
        <v>14</v>
      </c>
      <c r="B15" s="241">
        <v>17</v>
      </c>
      <c r="C15" s="167" t="s">
        <v>302</v>
      </c>
      <c r="D15" s="242">
        <v>2012005810014</v>
      </c>
      <c r="E15" s="168" t="s">
        <v>300</v>
      </c>
      <c r="F15" s="169">
        <v>704625108.94000006</v>
      </c>
      <c r="G15" s="169">
        <v>704625108.94000006</v>
      </c>
      <c r="H15" s="170">
        <f t="shared" si="0"/>
        <v>704625108.94000006</v>
      </c>
      <c r="I15" s="171" t="s">
        <v>303</v>
      </c>
      <c r="J15" s="171" t="s">
        <v>281</v>
      </c>
      <c r="K15" s="173" t="s">
        <v>282</v>
      </c>
      <c r="L15" s="174"/>
      <c r="M15" s="175"/>
      <c r="N15" s="174"/>
      <c r="O15" s="174"/>
      <c r="P15" s="174"/>
      <c r="Q15" s="174"/>
    </row>
    <row r="16" spans="1:17" s="160" customFormat="1" ht="25.5" x14ac:dyDescent="0.25">
      <c r="A16" s="160">
        <v>15</v>
      </c>
      <c r="B16" s="241">
        <v>18</v>
      </c>
      <c r="C16" s="167" t="s">
        <v>63</v>
      </c>
      <c r="D16" s="242">
        <v>2012005810015</v>
      </c>
      <c r="E16" s="176" t="s">
        <v>304</v>
      </c>
      <c r="F16" s="180">
        <v>999880000</v>
      </c>
      <c r="G16" s="180">
        <v>999880000</v>
      </c>
      <c r="H16" s="181">
        <f t="shared" si="0"/>
        <v>999880000</v>
      </c>
      <c r="I16" s="171" t="s">
        <v>305</v>
      </c>
      <c r="J16" s="171" t="s">
        <v>281</v>
      </c>
      <c r="K16" s="173" t="s">
        <v>282</v>
      </c>
      <c r="L16" s="174"/>
      <c r="M16" s="175"/>
      <c r="N16" s="174"/>
      <c r="O16" s="174"/>
      <c r="P16" s="174"/>
      <c r="Q16" s="174"/>
    </row>
    <row r="17" spans="1:17" s="160" customFormat="1" ht="38.25" x14ac:dyDescent="0.25">
      <c r="A17" s="160">
        <v>16</v>
      </c>
      <c r="B17" s="241">
        <v>19</v>
      </c>
      <c r="C17" s="167" t="s">
        <v>62</v>
      </c>
      <c r="D17" s="242">
        <v>2012005810016</v>
      </c>
      <c r="E17" s="176" t="s">
        <v>306</v>
      </c>
      <c r="F17" s="180">
        <v>1579000000</v>
      </c>
      <c r="G17" s="178">
        <v>1579000000</v>
      </c>
      <c r="H17" s="179">
        <f t="shared" si="0"/>
        <v>1579000000</v>
      </c>
      <c r="I17" s="171" t="s">
        <v>296</v>
      </c>
      <c r="J17" s="171" t="s">
        <v>281</v>
      </c>
      <c r="K17" s="173" t="s">
        <v>282</v>
      </c>
      <c r="L17" s="174"/>
      <c r="M17" s="175"/>
      <c r="N17" s="174"/>
      <c r="O17" s="174"/>
      <c r="P17" s="174"/>
      <c r="Q17" s="174"/>
    </row>
    <row r="18" spans="1:17" s="160" customFormat="1" ht="38.25" x14ac:dyDescent="0.25">
      <c r="A18" s="160">
        <v>17</v>
      </c>
      <c r="B18" s="241">
        <v>20</v>
      </c>
      <c r="C18" s="167" t="s">
        <v>72</v>
      </c>
      <c r="D18" s="242">
        <v>2012005810017</v>
      </c>
      <c r="E18" s="176" t="s">
        <v>307</v>
      </c>
      <c r="F18" s="180">
        <v>300750000</v>
      </c>
      <c r="G18" s="178">
        <v>300000000</v>
      </c>
      <c r="H18" s="179">
        <f t="shared" si="0"/>
        <v>300000000</v>
      </c>
      <c r="I18" s="171" t="s">
        <v>308</v>
      </c>
      <c r="J18" s="171" t="s">
        <v>281</v>
      </c>
      <c r="K18" s="173" t="s">
        <v>282</v>
      </c>
      <c r="L18" s="174"/>
      <c r="M18" s="175"/>
      <c r="N18" s="174"/>
      <c r="O18" s="174"/>
      <c r="P18" s="174"/>
      <c r="Q18" s="174"/>
    </row>
    <row r="19" spans="1:17" s="160" customFormat="1" ht="75" customHeight="1" x14ac:dyDescent="0.25">
      <c r="A19" s="160">
        <v>18</v>
      </c>
      <c r="B19" s="241">
        <v>22</v>
      </c>
      <c r="C19" s="167" t="s">
        <v>309</v>
      </c>
      <c r="D19" s="242">
        <v>2012005810018</v>
      </c>
      <c r="E19" s="168" t="s">
        <v>300</v>
      </c>
      <c r="F19" s="169">
        <v>2196718888</v>
      </c>
      <c r="G19" s="169">
        <v>2196718888</v>
      </c>
      <c r="H19" s="170">
        <f t="shared" si="0"/>
        <v>2196718888</v>
      </c>
      <c r="I19" s="171" t="s">
        <v>280</v>
      </c>
      <c r="J19" s="171" t="s">
        <v>281</v>
      </c>
      <c r="K19" s="173" t="s">
        <v>282</v>
      </c>
      <c r="L19" s="174"/>
      <c r="M19" s="175"/>
      <c r="N19" s="174"/>
      <c r="O19" s="174"/>
      <c r="P19" s="174"/>
      <c r="Q19" s="174"/>
    </row>
    <row r="20" spans="1:17" s="160" customFormat="1" ht="38.25" x14ac:dyDescent="0.25">
      <c r="A20" s="160">
        <v>19</v>
      </c>
      <c r="B20" s="241">
        <v>23</v>
      </c>
      <c r="C20" s="167" t="s">
        <v>310</v>
      </c>
      <c r="D20" s="242">
        <v>2012005810019</v>
      </c>
      <c r="E20" s="168" t="s">
        <v>311</v>
      </c>
      <c r="F20" s="169">
        <v>1434065133.49</v>
      </c>
      <c r="G20" s="169">
        <v>1434065133.49</v>
      </c>
      <c r="H20" s="170">
        <f t="shared" si="0"/>
        <v>1434065133.49</v>
      </c>
      <c r="I20" s="171" t="s">
        <v>280</v>
      </c>
      <c r="J20" s="171" t="s">
        <v>281</v>
      </c>
      <c r="K20" s="173" t="s">
        <v>282</v>
      </c>
      <c r="L20" s="174"/>
      <c r="M20" s="175"/>
      <c r="N20" s="174"/>
      <c r="O20" s="174"/>
      <c r="P20" s="174"/>
      <c r="Q20" s="174"/>
    </row>
    <row r="21" spans="1:17" s="160" customFormat="1" ht="25.5" x14ac:dyDescent="0.25">
      <c r="A21" s="160">
        <v>20</v>
      </c>
      <c r="B21" s="241">
        <v>24</v>
      </c>
      <c r="C21" s="167" t="s">
        <v>58</v>
      </c>
      <c r="D21" s="242">
        <v>2012005810020</v>
      </c>
      <c r="E21" s="168" t="s">
        <v>312</v>
      </c>
      <c r="F21" s="169">
        <v>324599519</v>
      </c>
      <c r="G21" s="169">
        <v>200000000</v>
      </c>
      <c r="H21" s="170">
        <f t="shared" si="0"/>
        <v>200000000</v>
      </c>
      <c r="I21" s="171" t="s">
        <v>313</v>
      </c>
      <c r="J21" s="171" t="s">
        <v>281</v>
      </c>
      <c r="K21" s="173" t="s">
        <v>282</v>
      </c>
      <c r="L21" s="174"/>
      <c r="M21" s="175"/>
      <c r="N21" s="174"/>
      <c r="O21" s="174"/>
      <c r="P21" s="174"/>
      <c r="Q21" s="174"/>
    </row>
    <row r="22" spans="1:17" s="160" customFormat="1" ht="38.25" x14ac:dyDescent="0.25">
      <c r="A22" s="160">
        <v>21</v>
      </c>
      <c r="B22" s="241">
        <v>25</v>
      </c>
      <c r="C22" s="167" t="s">
        <v>65</v>
      </c>
      <c r="D22" s="242">
        <v>2012005810021</v>
      </c>
      <c r="E22" s="168" t="s">
        <v>311</v>
      </c>
      <c r="F22" s="169">
        <v>8999942877</v>
      </c>
      <c r="G22" s="169">
        <v>2999942877</v>
      </c>
      <c r="H22" s="170">
        <f t="shared" si="0"/>
        <v>2999942877</v>
      </c>
      <c r="I22" s="171" t="s">
        <v>314</v>
      </c>
      <c r="J22" s="171" t="s">
        <v>281</v>
      </c>
      <c r="K22" s="173" t="s">
        <v>282</v>
      </c>
      <c r="L22" s="174">
        <f>+F22-G22</f>
        <v>6000000000</v>
      </c>
      <c r="M22" s="175"/>
      <c r="N22" s="174"/>
      <c r="O22" s="174"/>
      <c r="P22" s="174"/>
      <c r="Q22" s="174"/>
    </row>
    <row r="23" spans="1:17" s="160" customFormat="1" ht="34.5" customHeight="1" x14ac:dyDescent="0.25">
      <c r="A23" s="160">
        <v>22</v>
      </c>
      <c r="B23" s="241">
        <v>26</v>
      </c>
      <c r="C23" s="167" t="s">
        <v>66</v>
      </c>
      <c r="D23" s="242">
        <v>2012005810022</v>
      </c>
      <c r="E23" s="168" t="s">
        <v>311</v>
      </c>
      <c r="F23" s="169">
        <v>400000000</v>
      </c>
      <c r="G23" s="169">
        <v>400000000</v>
      </c>
      <c r="H23" s="170">
        <f t="shared" si="0"/>
        <v>400000000</v>
      </c>
      <c r="I23" s="171" t="s">
        <v>286</v>
      </c>
      <c r="J23" s="171" t="s">
        <v>281</v>
      </c>
      <c r="K23" s="173" t="s">
        <v>282</v>
      </c>
      <c r="L23" s="174"/>
      <c r="M23" s="175"/>
      <c r="N23" s="174"/>
      <c r="O23" s="174"/>
      <c r="P23" s="174"/>
      <c r="Q23" s="174"/>
    </row>
    <row r="24" spans="1:17" s="160" customFormat="1" x14ac:dyDescent="0.25">
      <c r="A24" s="160">
        <v>23</v>
      </c>
      <c r="B24" s="241">
        <v>27</v>
      </c>
      <c r="C24" s="167" t="s">
        <v>315</v>
      </c>
      <c r="D24" s="242">
        <v>2012005810023</v>
      </c>
      <c r="E24" s="168" t="s">
        <v>311</v>
      </c>
      <c r="F24" s="169">
        <v>905466454.51999998</v>
      </c>
      <c r="G24" s="169">
        <v>905466454.51999998</v>
      </c>
      <c r="H24" s="170">
        <f t="shared" si="0"/>
        <v>905466454.51999998</v>
      </c>
      <c r="I24" s="171" t="s">
        <v>286</v>
      </c>
      <c r="J24" s="171" t="s">
        <v>281</v>
      </c>
      <c r="K24" s="173" t="s">
        <v>282</v>
      </c>
      <c r="L24" s="174"/>
      <c r="M24" s="175"/>
      <c r="N24" s="174"/>
      <c r="O24" s="174"/>
      <c r="P24" s="174"/>
      <c r="Q24" s="174"/>
    </row>
    <row r="25" spans="1:17" s="160" customFormat="1" ht="38.25" x14ac:dyDescent="0.25">
      <c r="A25" s="160">
        <v>24</v>
      </c>
      <c r="B25" s="241">
        <v>28</v>
      </c>
      <c r="C25" s="167" t="s">
        <v>68</v>
      </c>
      <c r="D25" s="242">
        <v>2012005810024</v>
      </c>
      <c r="E25" s="168" t="s">
        <v>311</v>
      </c>
      <c r="F25" s="169">
        <v>5299959329.2399998</v>
      </c>
      <c r="G25" s="169">
        <v>3799986734.6300001</v>
      </c>
      <c r="H25" s="170">
        <f t="shared" si="0"/>
        <v>3799986734.6300001</v>
      </c>
      <c r="I25" s="171" t="s">
        <v>296</v>
      </c>
      <c r="J25" s="171" t="s">
        <v>281</v>
      </c>
      <c r="K25" s="173" t="s">
        <v>282</v>
      </c>
      <c r="L25" s="174">
        <f>+F25-G25</f>
        <v>1499972594.6099997</v>
      </c>
      <c r="M25" s="175"/>
      <c r="N25" s="174"/>
      <c r="O25" s="174"/>
      <c r="P25" s="174"/>
      <c r="Q25" s="174"/>
    </row>
    <row r="26" spans="1:17" s="160" customFormat="1" ht="38.25" x14ac:dyDescent="0.25">
      <c r="A26" s="160">
        <v>25</v>
      </c>
      <c r="B26" s="241">
        <v>29</v>
      </c>
      <c r="C26" s="167" t="s">
        <v>316</v>
      </c>
      <c r="D26" s="242">
        <v>2012005810025</v>
      </c>
      <c r="E26" s="168" t="s">
        <v>317</v>
      </c>
      <c r="F26" s="169">
        <v>2330133071.6300001</v>
      </c>
      <c r="G26" s="169">
        <v>2330133071.6300001</v>
      </c>
      <c r="H26" s="170">
        <f t="shared" si="0"/>
        <v>2330133071.6300001</v>
      </c>
      <c r="I26" s="171" t="s">
        <v>294</v>
      </c>
      <c r="J26" s="171" t="s">
        <v>281</v>
      </c>
      <c r="K26" s="173" t="s">
        <v>282</v>
      </c>
      <c r="L26" s="174"/>
      <c r="M26" s="175"/>
      <c r="N26" s="174"/>
      <c r="O26" s="174"/>
      <c r="P26" s="174"/>
      <c r="Q26" s="174"/>
    </row>
    <row r="27" spans="1:17" s="160" customFormat="1" x14ac:dyDescent="0.25">
      <c r="A27" s="160">
        <v>26</v>
      </c>
      <c r="B27" s="241">
        <v>31</v>
      </c>
      <c r="C27" s="167" t="s">
        <v>69</v>
      </c>
      <c r="D27" s="242">
        <v>2012005810026</v>
      </c>
      <c r="E27" s="168" t="s">
        <v>311</v>
      </c>
      <c r="F27" s="169">
        <v>923249992</v>
      </c>
      <c r="G27" s="169">
        <v>923249992</v>
      </c>
      <c r="H27" s="170">
        <f t="shared" si="0"/>
        <v>923249992</v>
      </c>
      <c r="I27" s="171" t="s">
        <v>286</v>
      </c>
      <c r="J27" s="171" t="s">
        <v>281</v>
      </c>
      <c r="K27" s="173" t="s">
        <v>282</v>
      </c>
      <c r="L27" s="174"/>
      <c r="M27" s="175"/>
      <c r="N27" s="174"/>
      <c r="O27" s="174"/>
      <c r="P27" s="174"/>
      <c r="Q27" s="174"/>
    </row>
    <row r="28" spans="1:17" s="160" customFormat="1" ht="38.25" x14ac:dyDescent="0.25">
      <c r="A28" s="160">
        <v>27</v>
      </c>
      <c r="B28" s="241">
        <v>32</v>
      </c>
      <c r="C28" s="167" t="s">
        <v>318</v>
      </c>
      <c r="D28" s="242">
        <v>2012005810027</v>
      </c>
      <c r="E28" s="168" t="s">
        <v>298</v>
      </c>
      <c r="F28" s="169">
        <v>860602957.54999995</v>
      </c>
      <c r="G28" s="169">
        <v>860602957.54999995</v>
      </c>
      <c r="H28" s="170">
        <f t="shared" si="0"/>
        <v>860602957.54999995</v>
      </c>
      <c r="I28" s="171" t="s">
        <v>288</v>
      </c>
      <c r="J28" s="171" t="s">
        <v>281</v>
      </c>
      <c r="K28" s="173" t="s">
        <v>282</v>
      </c>
      <c r="L28" s="174"/>
      <c r="M28" s="175"/>
      <c r="N28" s="174"/>
      <c r="O28" s="174"/>
      <c r="P28" s="174"/>
      <c r="Q28" s="174"/>
    </row>
    <row r="29" spans="1:17" s="160" customFormat="1" ht="25.5" x14ac:dyDescent="0.25">
      <c r="A29" s="160">
        <v>28</v>
      </c>
      <c r="B29" s="241">
        <v>33</v>
      </c>
      <c r="C29" s="167" t="s">
        <v>319</v>
      </c>
      <c r="D29" s="242">
        <v>2012005810028</v>
      </c>
      <c r="E29" s="168" t="s">
        <v>311</v>
      </c>
      <c r="F29" s="169">
        <v>700000000</v>
      </c>
      <c r="G29" s="169">
        <v>700000000</v>
      </c>
      <c r="H29" s="170">
        <f t="shared" si="0"/>
        <v>700000000</v>
      </c>
      <c r="I29" s="171" t="s">
        <v>286</v>
      </c>
      <c r="J29" s="171" t="s">
        <v>281</v>
      </c>
      <c r="K29" s="173" t="s">
        <v>282</v>
      </c>
      <c r="L29" s="174"/>
      <c r="M29" s="175"/>
      <c r="N29" s="174"/>
      <c r="O29" s="174"/>
      <c r="P29" s="174"/>
      <c r="Q29" s="174"/>
    </row>
    <row r="30" spans="1:17" s="160" customFormat="1" ht="25.5" x14ac:dyDescent="0.25">
      <c r="A30" s="160">
        <v>29</v>
      </c>
      <c r="B30" s="241">
        <v>34</v>
      </c>
      <c r="C30" s="167" t="s">
        <v>59</v>
      </c>
      <c r="D30" s="242">
        <v>2012005810029</v>
      </c>
      <c r="E30" s="168" t="s">
        <v>298</v>
      </c>
      <c r="F30" s="169">
        <v>322774116.76999998</v>
      </c>
      <c r="G30" s="169">
        <v>322774116.76999998</v>
      </c>
      <c r="H30" s="170">
        <f t="shared" si="0"/>
        <v>322774116.76999998</v>
      </c>
      <c r="I30" s="171" t="s">
        <v>284</v>
      </c>
      <c r="J30" s="171" t="s">
        <v>281</v>
      </c>
      <c r="K30" s="173" t="s">
        <v>282</v>
      </c>
      <c r="L30" s="174"/>
      <c r="M30" s="175"/>
      <c r="N30" s="174"/>
      <c r="O30" s="174"/>
      <c r="P30" s="174"/>
      <c r="Q30" s="174"/>
    </row>
    <row r="31" spans="1:17" s="160" customFormat="1" ht="38.25" x14ac:dyDescent="0.25">
      <c r="A31" s="160">
        <v>30</v>
      </c>
      <c r="B31" s="241">
        <v>35</v>
      </c>
      <c r="C31" s="167" t="s">
        <v>320</v>
      </c>
      <c r="D31" s="242">
        <v>2012005810030</v>
      </c>
      <c r="E31" s="168" t="s">
        <v>298</v>
      </c>
      <c r="F31" s="169">
        <v>1155628014.97</v>
      </c>
      <c r="G31" s="169">
        <v>1155628014.97</v>
      </c>
      <c r="H31" s="170">
        <f t="shared" si="0"/>
        <v>1155628014.97</v>
      </c>
      <c r="I31" s="171" t="s">
        <v>284</v>
      </c>
      <c r="J31" s="171" t="s">
        <v>281</v>
      </c>
      <c r="K31" s="173" t="s">
        <v>282</v>
      </c>
      <c r="L31" s="174"/>
      <c r="M31" s="175"/>
      <c r="N31" s="174"/>
      <c r="O31" s="174"/>
      <c r="P31" s="174"/>
      <c r="Q31" s="174"/>
    </row>
    <row r="32" spans="1:17" s="160" customFormat="1" ht="38.25" x14ac:dyDescent="0.25">
      <c r="A32" s="160">
        <v>31</v>
      </c>
      <c r="B32" s="241">
        <v>36</v>
      </c>
      <c r="C32" s="167" t="s">
        <v>70</v>
      </c>
      <c r="D32" s="242">
        <v>2012005810031</v>
      </c>
      <c r="E32" s="168" t="s">
        <v>311</v>
      </c>
      <c r="F32" s="169">
        <v>2073300243</v>
      </c>
      <c r="G32" s="169">
        <v>1623300243.6700001</v>
      </c>
      <c r="H32" s="170">
        <f t="shared" si="0"/>
        <v>1623300243.6700001</v>
      </c>
      <c r="I32" s="171" t="s">
        <v>284</v>
      </c>
      <c r="J32" s="171" t="s">
        <v>281</v>
      </c>
      <c r="K32" s="173" t="s">
        <v>282</v>
      </c>
      <c r="L32" s="174"/>
      <c r="M32" s="175">
        <v>450000000</v>
      </c>
      <c r="N32" s="174"/>
      <c r="O32" s="174"/>
      <c r="P32" s="174"/>
      <c r="Q32" s="174"/>
    </row>
    <row r="33" spans="1:17" s="160" customFormat="1" ht="25.5" x14ac:dyDescent="0.25">
      <c r="A33" s="160">
        <v>32</v>
      </c>
      <c r="B33" s="241">
        <v>37</v>
      </c>
      <c r="C33" s="167" t="s">
        <v>321</v>
      </c>
      <c r="D33" s="242">
        <v>2012005810032</v>
      </c>
      <c r="E33" s="168" t="s">
        <v>311</v>
      </c>
      <c r="F33" s="169">
        <v>4500000000</v>
      </c>
      <c r="G33" s="169">
        <v>4000000000</v>
      </c>
      <c r="H33" s="170">
        <f t="shared" si="0"/>
        <v>4000000000</v>
      </c>
      <c r="I33" s="171" t="s">
        <v>322</v>
      </c>
      <c r="J33" s="171" t="s">
        <v>281</v>
      </c>
      <c r="K33" s="173" t="s">
        <v>282</v>
      </c>
      <c r="L33" s="174"/>
      <c r="M33" s="175">
        <v>500000000</v>
      </c>
      <c r="N33" s="174"/>
      <c r="O33" s="174"/>
      <c r="P33" s="174"/>
      <c r="Q33" s="174"/>
    </row>
    <row r="34" spans="1:17" s="185" customFormat="1" ht="54.75" customHeight="1" x14ac:dyDescent="0.25">
      <c r="A34" s="185">
        <v>33</v>
      </c>
      <c r="B34" s="243" t="s">
        <v>323</v>
      </c>
      <c r="C34" s="186" t="s">
        <v>96</v>
      </c>
      <c r="D34" s="244">
        <v>2012005810033</v>
      </c>
      <c r="E34" s="187" t="s">
        <v>295</v>
      </c>
      <c r="F34" s="188">
        <v>1967460138</v>
      </c>
      <c r="G34" s="189">
        <v>1043460138</v>
      </c>
      <c r="H34" s="189">
        <v>1043460138</v>
      </c>
      <c r="I34" s="188" t="s">
        <v>324</v>
      </c>
      <c r="J34" s="186" t="s">
        <v>281</v>
      </c>
      <c r="K34" s="190" t="s">
        <v>282</v>
      </c>
      <c r="L34" s="191"/>
      <c r="M34" s="192">
        <v>1043460138</v>
      </c>
      <c r="N34" s="191">
        <v>924000000</v>
      </c>
      <c r="O34" s="191"/>
      <c r="P34" s="191"/>
      <c r="Q34" s="191"/>
    </row>
    <row r="35" spans="1:17" s="185" customFormat="1" ht="54.75" customHeight="1" x14ac:dyDescent="0.25">
      <c r="A35" s="185">
        <v>34</v>
      </c>
      <c r="B35" s="243" t="s">
        <v>325</v>
      </c>
      <c r="C35" s="193" t="s">
        <v>326</v>
      </c>
      <c r="D35" s="244">
        <v>2012005810034</v>
      </c>
      <c r="E35" s="187" t="s">
        <v>300</v>
      </c>
      <c r="F35" s="245">
        <v>1999999794</v>
      </c>
      <c r="G35" s="188">
        <v>274965700</v>
      </c>
      <c r="H35" s="188">
        <v>274965700</v>
      </c>
      <c r="I35" s="188" t="s">
        <v>327</v>
      </c>
      <c r="J35" s="186" t="s">
        <v>328</v>
      </c>
      <c r="K35" s="190" t="s">
        <v>282</v>
      </c>
      <c r="L35" s="191"/>
      <c r="M35" s="192">
        <v>274965700</v>
      </c>
      <c r="N35" s="191">
        <v>784695494</v>
      </c>
      <c r="O35" s="191">
        <v>784695494</v>
      </c>
      <c r="P35" s="191">
        <v>155643106</v>
      </c>
      <c r="Q35" s="191"/>
    </row>
    <row r="36" spans="1:17" s="185" customFormat="1" ht="54.75" customHeight="1" x14ac:dyDescent="0.25">
      <c r="A36" s="185">
        <v>35</v>
      </c>
      <c r="B36" s="243" t="s">
        <v>329</v>
      </c>
      <c r="C36" s="186" t="s">
        <v>211</v>
      </c>
      <c r="D36" s="244">
        <v>2012005810035</v>
      </c>
      <c r="E36" s="187" t="s">
        <v>298</v>
      </c>
      <c r="F36" s="188">
        <f>3097697200+288000000</f>
        <v>3385697200</v>
      </c>
      <c r="G36" s="188">
        <v>3097697200</v>
      </c>
      <c r="H36" s="188">
        <v>3097697200</v>
      </c>
      <c r="I36" s="188" t="s">
        <v>330</v>
      </c>
      <c r="J36" s="186" t="s">
        <v>281</v>
      </c>
      <c r="K36" s="190" t="s">
        <v>282</v>
      </c>
      <c r="L36" s="191"/>
      <c r="M36" s="192">
        <v>3097697200</v>
      </c>
      <c r="N36" s="191">
        <v>288000000</v>
      </c>
      <c r="O36" s="191"/>
      <c r="P36" s="191"/>
      <c r="Q36" s="191"/>
    </row>
    <row r="37" spans="1:17" ht="54.75" customHeight="1" x14ac:dyDescent="0.25">
      <c r="A37" s="160">
        <v>36</v>
      </c>
      <c r="B37" s="246" t="s">
        <v>331</v>
      </c>
      <c r="C37" s="168" t="s">
        <v>103</v>
      </c>
      <c r="D37" s="242">
        <v>2012005810036</v>
      </c>
      <c r="E37" s="194" t="s">
        <v>298</v>
      </c>
      <c r="F37" s="195">
        <v>534646857.51999998</v>
      </c>
      <c r="G37" s="195">
        <v>534646857.51999998</v>
      </c>
      <c r="H37" s="196">
        <v>534646857.51999998</v>
      </c>
      <c r="I37" s="195" t="s">
        <v>332</v>
      </c>
      <c r="J37" s="197" t="s">
        <v>281</v>
      </c>
      <c r="K37" s="173" t="s">
        <v>282</v>
      </c>
      <c r="L37" s="174"/>
      <c r="M37" s="175"/>
      <c r="N37" s="174"/>
      <c r="O37" s="174"/>
      <c r="P37" s="174"/>
      <c r="Q37" s="174"/>
    </row>
    <row r="38" spans="1:17" ht="54.75" customHeight="1" x14ac:dyDescent="0.25">
      <c r="A38" s="160">
        <v>37</v>
      </c>
      <c r="B38" s="246" t="s">
        <v>333</v>
      </c>
      <c r="C38" s="168" t="s">
        <v>253</v>
      </c>
      <c r="D38" s="242">
        <v>2012005810037</v>
      </c>
      <c r="E38" s="194" t="s">
        <v>334</v>
      </c>
      <c r="F38" s="195">
        <f>652500000*1.05</f>
        <v>685125000</v>
      </c>
      <c r="G38" s="195">
        <f>652500000*1.05</f>
        <v>685125000</v>
      </c>
      <c r="H38" s="196">
        <f>652500000*1.05</f>
        <v>685125000</v>
      </c>
      <c r="I38" s="195" t="s">
        <v>335</v>
      </c>
      <c r="J38" s="197" t="s">
        <v>336</v>
      </c>
      <c r="K38" s="173" t="s">
        <v>282</v>
      </c>
      <c r="L38" s="174"/>
      <c r="M38" s="175"/>
      <c r="N38" s="174"/>
      <c r="O38" s="174"/>
      <c r="P38" s="174"/>
      <c r="Q38" s="174"/>
    </row>
    <row r="39" spans="1:17" ht="54.75" customHeight="1" x14ac:dyDescent="0.25">
      <c r="A39" s="160">
        <v>38</v>
      </c>
      <c r="B39" s="246" t="s">
        <v>337</v>
      </c>
      <c r="C39" s="168" t="s">
        <v>98</v>
      </c>
      <c r="D39" s="242">
        <v>2012005810038</v>
      </c>
      <c r="E39" s="194" t="s">
        <v>338</v>
      </c>
      <c r="F39" s="195">
        <v>4292999980</v>
      </c>
      <c r="G39" s="195">
        <v>4292999980</v>
      </c>
      <c r="H39" s="196">
        <v>4292999980</v>
      </c>
      <c r="I39" s="195" t="s">
        <v>286</v>
      </c>
      <c r="J39" s="197" t="s">
        <v>281</v>
      </c>
      <c r="K39" s="173" t="s">
        <v>282</v>
      </c>
      <c r="L39" s="174"/>
      <c r="M39" s="175"/>
      <c r="N39" s="174"/>
      <c r="O39" s="174"/>
      <c r="P39" s="174"/>
      <c r="Q39" s="174"/>
    </row>
    <row r="40" spans="1:17" ht="54.75" customHeight="1" x14ac:dyDescent="0.25">
      <c r="A40" s="160">
        <v>39</v>
      </c>
      <c r="B40" s="246" t="s">
        <v>339</v>
      </c>
      <c r="C40" s="168" t="s">
        <v>134</v>
      </c>
      <c r="D40" s="242">
        <v>2012005810039</v>
      </c>
      <c r="E40" s="194" t="s">
        <v>311</v>
      </c>
      <c r="F40" s="195">
        <v>8000000000</v>
      </c>
      <c r="G40" s="195">
        <v>2500000000</v>
      </c>
      <c r="H40" s="196">
        <v>2500000000</v>
      </c>
      <c r="I40" s="195" t="s">
        <v>340</v>
      </c>
      <c r="J40" s="197" t="s">
        <v>281</v>
      </c>
      <c r="K40" s="173" t="s">
        <v>282</v>
      </c>
      <c r="L40" s="174"/>
      <c r="M40" s="175"/>
      <c r="N40" s="174"/>
      <c r="O40" s="174"/>
      <c r="P40" s="174"/>
      <c r="Q40" s="174"/>
    </row>
    <row r="41" spans="1:17" ht="54.75" customHeight="1" x14ac:dyDescent="0.25">
      <c r="A41" s="160">
        <v>40</v>
      </c>
      <c r="B41" s="246" t="s">
        <v>341</v>
      </c>
      <c r="C41" s="168" t="s">
        <v>135</v>
      </c>
      <c r="D41" s="242">
        <v>2012005810040</v>
      </c>
      <c r="E41" s="194" t="s">
        <v>311</v>
      </c>
      <c r="F41" s="195">
        <v>3670522461.25</v>
      </c>
      <c r="G41" s="195">
        <v>3670522461.25</v>
      </c>
      <c r="H41" s="196">
        <v>3670522461.25</v>
      </c>
      <c r="I41" s="195" t="s">
        <v>286</v>
      </c>
      <c r="J41" s="197" t="s">
        <v>281</v>
      </c>
      <c r="K41" s="173" t="s">
        <v>282</v>
      </c>
      <c r="L41" s="174"/>
      <c r="M41" s="175"/>
      <c r="N41" s="174"/>
      <c r="O41" s="174"/>
      <c r="P41" s="174"/>
      <c r="Q41" s="174"/>
    </row>
    <row r="42" spans="1:17" ht="54.75" customHeight="1" x14ac:dyDescent="0.25">
      <c r="A42" s="160">
        <v>41</v>
      </c>
      <c r="B42" s="246" t="s">
        <v>342</v>
      </c>
      <c r="C42" s="168" t="s">
        <v>154</v>
      </c>
      <c r="D42" s="242">
        <v>2012005810041</v>
      </c>
      <c r="E42" s="194" t="s">
        <v>311</v>
      </c>
      <c r="F42" s="195">
        <v>1016390315.84</v>
      </c>
      <c r="G42" s="195">
        <v>1016390315.84</v>
      </c>
      <c r="H42" s="196">
        <v>1016390315.84</v>
      </c>
      <c r="I42" s="195" t="s">
        <v>284</v>
      </c>
      <c r="J42" s="197" t="s">
        <v>281</v>
      </c>
      <c r="K42" s="173" t="s">
        <v>282</v>
      </c>
      <c r="L42" s="174"/>
      <c r="M42" s="175"/>
      <c r="N42" s="174"/>
      <c r="O42" s="174"/>
      <c r="P42" s="174"/>
      <c r="Q42" s="174"/>
    </row>
    <row r="43" spans="1:17" ht="54.75" customHeight="1" x14ac:dyDescent="0.25">
      <c r="A43" s="160">
        <v>42</v>
      </c>
      <c r="B43" s="246" t="s">
        <v>343</v>
      </c>
      <c r="C43" s="168" t="s">
        <v>140</v>
      </c>
      <c r="D43" s="242">
        <v>2012005810042</v>
      </c>
      <c r="E43" s="194" t="s">
        <v>311</v>
      </c>
      <c r="F43" s="195">
        <v>1053009264.17</v>
      </c>
      <c r="G43" s="195">
        <v>1053009264.17</v>
      </c>
      <c r="H43" s="196">
        <v>1053009264.17</v>
      </c>
      <c r="I43" s="195" t="s">
        <v>284</v>
      </c>
      <c r="J43" s="197" t="s">
        <v>281</v>
      </c>
      <c r="K43" s="173" t="s">
        <v>282</v>
      </c>
      <c r="L43" s="174"/>
      <c r="M43" s="175"/>
      <c r="N43" s="174"/>
      <c r="O43" s="174"/>
      <c r="P43" s="174"/>
      <c r="Q43" s="174"/>
    </row>
    <row r="44" spans="1:17" ht="54.75" customHeight="1" x14ac:dyDescent="0.25">
      <c r="A44" s="160">
        <v>43</v>
      </c>
      <c r="B44" s="246" t="s">
        <v>344</v>
      </c>
      <c r="C44" s="168" t="s">
        <v>141</v>
      </c>
      <c r="D44" s="242">
        <v>2012005810043</v>
      </c>
      <c r="E44" s="194" t="s">
        <v>311</v>
      </c>
      <c r="F44" s="195">
        <v>8162493727</v>
      </c>
      <c r="G44" s="195">
        <v>3200000000</v>
      </c>
      <c r="H44" s="196">
        <v>3200000000</v>
      </c>
      <c r="I44" s="195" t="s">
        <v>345</v>
      </c>
      <c r="J44" s="197" t="s">
        <v>281</v>
      </c>
      <c r="K44" s="173" t="s">
        <v>282</v>
      </c>
      <c r="L44" s="174"/>
      <c r="M44" s="175"/>
      <c r="N44" s="174"/>
      <c r="O44" s="174"/>
      <c r="P44" s="174"/>
      <c r="Q44" s="174"/>
    </row>
    <row r="45" spans="1:17" ht="54.75" customHeight="1" x14ac:dyDescent="0.25">
      <c r="A45" s="160">
        <v>44</v>
      </c>
      <c r="B45" s="246" t="s">
        <v>346</v>
      </c>
      <c r="C45" s="168" t="s">
        <v>142</v>
      </c>
      <c r="D45" s="242">
        <v>2012005810044</v>
      </c>
      <c r="E45" s="194" t="s">
        <v>311</v>
      </c>
      <c r="F45" s="195">
        <v>499998404.22000003</v>
      </c>
      <c r="G45" s="195">
        <v>499998404.22000003</v>
      </c>
      <c r="H45" s="196">
        <v>499998404.22000003</v>
      </c>
      <c r="I45" s="195" t="s">
        <v>288</v>
      </c>
      <c r="J45" s="197" t="s">
        <v>281</v>
      </c>
      <c r="K45" s="173" t="s">
        <v>282</v>
      </c>
      <c r="L45" s="174"/>
      <c r="M45" s="175"/>
      <c r="N45" s="174"/>
      <c r="O45" s="174"/>
      <c r="P45" s="174"/>
      <c r="Q45" s="174"/>
    </row>
    <row r="46" spans="1:17" ht="54.75" customHeight="1" x14ac:dyDescent="0.25">
      <c r="A46" s="160">
        <v>45</v>
      </c>
      <c r="B46" s="246" t="s">
        <v>347</v>
      </c>
      <c r="C46" s="168" t="s">
        <v>157</v>
      </c>
      <c r="D46" s="242">
        <v>2012005810045</v>
      </c>
      <c r="E46" s="194" t="s">
        <v>311</v>
      </c>
      <c r="F46" s="195">
        <v>931558751.79999995</v>
      </c>
      <c r="G46" s="195">
        <v>931558751.79999995</v>
      </c>
      <c r="H46" s="196">
        <v>931558751.79999995</v>
      </c>
      <c r="I46" s="195" t="s">
        <v>288</v>
      </c>
      <c r="J46" s="197" t="s">
        <v>281</v>
      </c>
      <c r="K46" s="173" t="s">
        <v>282</v>
      </c>
      <c r="L46" s="174"/>
      <c r="M46" s="175"/>
      <c r="N46" s="174"/>
      <c r="O46" s="174"/>
      <c r="P46" s="174"/>
      <c r="Q46" s="174"/>
    </row>
    <row r="47" spans="1:17" ht="54.75" customHeight="1" x14ac:dyDescent="0.25">
      <c r="A47" s="160">
        <v>46</v>
      </c>
      <c r="B47" s="246" t="s">
        <v>348</v>
      </c>
      <c r="C47" s="168" t="s">
        <v>122</v>
      </c>
      <c r="D47" s="242">
        <v>2012005810046</v>
      </c>
      <c r="E47" s="194" t="s">
        <v>349</v>
      </c>
      <c r="F47" s="195">
        <v>400000000</v>
      </c>
      <c r="G47" s="195">
        <v>300000000</v>
      </c>
      <c r="H47" s="196">
        <v>300000000</v>
      </c>
      <c r="I47" s="195" t="s">
        <v>350</v>
      </c>
      <c r="J47" s="197" t="s">
        <v>281</v>
      </c>
      <c r="K47" s="173" t="s">
        <v>282</v>
      </c>
      <c r="L47" s="174"/>
      <c r="M47" s="175"/>
      <c r="N47" s="174"/>
      <c r="O47" s="174"/>
      <c r="P47" s="174"/>
      <c r="Q47" s="174"/>
    </row>
    <row r="48" spans="1:17" ht="54.75" customHeight="1" x14ac:dyDescent="0.25">
      <c r="A48" s="160">
        <v>47</v>
      </c>
      <c r="B48" s="246" t="s">
        <v>351</v>
      </c>
      <c r="C48" s="168" t="s">
        <v>123</v>
      </c>
      <c r="D48" s="242">
        <v>2012005810047</v>
      </c>
      <c r="E48" s="194" t="s">
        <v>349</v>
      </c>
      <c r="F48" s="195">
        <v>524519513.54000002</v>
      </c>
      <c r="G48" s="195">
        <v>524519513.54000002</v>
      </c>
      <c r="H48" s="196">
        <v>524519513.54000002</v>
      </c>
      <c r="I48" s="195" t="s">
        <v>284</v>
      </c>
      <c r="J48" s="197" t="s">
        <v>281</v>
      </c>
      <c r="K48" s="173" t="s">
        <v>282</v>
      </c>
      <c r="L48" s="174"/>
      <c r="M48" s="175"/>
      <c r="N48" s="174"/>
      <c r="O48" s="174"/>
      <c r="P48" s="174"/>
      <c r="Q48" s="174"/>
    </row>
    <row r="49" spans="1:17" ht="54.75" customHeight="1" x14ac:dyDescent="0.25">
      <c r="A49" s="160">
        <v>48</v>
      </c>
      <c r="B49" s="246" t="s">
        <v>109</v>
      </c>
      <c r="C49" s="168" t="s">
        <v>212</v>
      </c>
      <c r="D49" s="242">
        <v>2012005810048</v>
      </c>
      <c r="E49" s="194" t="s">
        <v>352</v>
      </c>
      <c r="F49" s="195">
        <v>250000000</v>
      </c>
      <c r="G49" s="195">
        <v>250000000</v>
      </c>
      <c r="H49" s="196">
        <v>250000000</v>
      </c>
      <c r="I49" s="195" t="s">
        <v>353</v>
      </c>
      <c r="J49" s="197" t="s">
        <v>281</v>
      </c>
      <c r="K49" s="173" t="s">
        <v>282</v>
      </c>
      <c r="L49" s="174"/>
      <c r="M49" s="175"/>
      <c r="N49" s="174"/>
      <c r="O49" s="174"/>
      <c r="P49" s="174"/>
      <c r="Q49" s="174"/>
    </row>
    <row r="50" spans="1:17" ht="54.75" customHeight="1" x14ac:dyDescent="0.25">
      <c r="A50" s="160">
        <v>49</v>
      </c>
      <c r="B50" s="246" t="s">
        <v>354</v>
      </c>
      <c r="C50" s="168" t="s">
        <v>128</v>
      </c>
      <c r="D50" s="242">
        <v>2012005810049</v>
      </c>
      <c r="E50" s="194" t="s">
        <v>355</v>
      </c>
      <c r="F50" s="195">
        <v>100000000</v>
      </c>
      <c r="G50" s="195">
        <v>100000000</v>
      </c>
      <c r="H50" s="196">
        <v>100000000</v>
      </c>
      <c r="I50" s="195" t="s">
        <v>335</v>
      </c>
      <c r="J50" s="197" t="s">
        <v>281</v>
      </c>
      <c r="K50" s="173" t="s">
        <v>282</v>
      </c>
      <c r="L50" s="174"/>
      <c r="M50" s="175"/>
      <c r="N50" s="174"/>
      <c r="O50" s="174"/>
      <c r="P50" s="174"/>
      <c r="Q50" s="174"/>
    </row>
    <row r="51" spans="1:17" ht="54.75" customHeight="1" x14ac:dyDescent="0.25">
      <c r="A51" s="160">
        <v>50</v>
      </c>
      <c r="B51" s="246" t="s">
        <v>356</v>
      </c>
      <c r="C51" s="168" t="s">
        <v>116</v>
      </c>
      <c r="D51" s="242">
        <v>2012005810050</v>
      </c>
      <c r="E51" s="194" t="s">
        <v>307</v>
      </c>
      <c r="F51" s="195">
        <v>200000000</v>
      </c>
      <c r="G51" s="195">
        <v>200000000</v>
      </c>
      <c r="H51" s="196">
        <v>200000000</v>
      </c>
      <c r="I51" s="195" t="s">
        <v>335</v>
      </c>
      <c r="J51" s="197" t="s">
        <v>281</v>
      </c>
      <c r="K51" s="173" t="s">
        <v>282</v>
      </c>
      <c r="L51" s="174"/>
      <c r="M51" s="175"/>
      <c r="N51" s="174"/>
      <c r="O51" s="174"/>
      <c r="P51" s="174"/>
      <c r="Q51" s="174"/>
    </row>
    <row r="52" spans="1:17" ht="54.75" customHeight="1" x14ac:dyDescent="0.25">
      <c r="A52" s="160">
        <v>51</v>
      </c>
      <c r="B52" s="246" t="s">
        <v>357</v>
      </c>
      <c r="C52" s="168" t="s">
        <v>153</v>
      </c>
      <c r="D52" s="242">
        <v>2012005810051</v>
      </c>
      <c r="E52" s="194" t="s">
        <v>358</v>
      </c>
      <c r="F52" s="195">
        <v>426544000</v>
      </c>
      <c r="G52" s="195">
        <v>426544000</v>
      </c>
      <c r="H52" s="196">
        <v>426544000</v>
      </c>
      <c r="I52" s="195" t="s">
        <v>350</v>
      </c>
      <c r="J52" s="197" t="s">
        <v>281</v>
      </c>
      <c r="K52" s="173" t="s">
        <v>282</v>
      </c>
      <c r="L52" s="174"/>
      <c r="M52" s="175"/>
      <c r="N52" s="174"/>
      <c r="O52" s="174"/>
      <c r="P52" s="174"/>
      <c r="Q52" s="174"/>
    </row>
    <row r="53" spans="1:17" ht="54.75" customHeight="1" x14ac:dyDescent="0.25">
      <c r="A53" s="160">
        <v>52</v>
      </c>
      <c r="B53" s="246" t="s">
        <v>359</v>
      </c>
      <c r="C53" s="168" t="s">
        <v>131</v>
      </c>
      <c r="D53" s="242">
        <v>2012005810052</v>
      </c>
      <c r="E53" s="194" t="s">
        <v>360</v>
      </c>
      <c r="F53" s="195">
        <v>1199631360</v>
      </c>
      <c r="G53" s="195">
        <v>1199631360</v>
      </c>
      <c r="H53" s="196">
        <v>1199631360</v>
      </c>
      <c r="I53" s="195" t="s">
        <v>340</v>
      </c>
      <c r="J53" s="197" t="s">
        <v>281</v>
      </c>
      <c r="K53" s="173" t="s">
        <v>282</v>
      </c>
      <c r="L53" s="174"/>
      <c r="M53" s="175"/>
      <c r="N53" s="174"/>
      <c r="O53" s="174"/>
      <c r="P53" s="174"/>
      <c r="Q53" s="174"/>
    </row>
    <row r="54" spans="1:17" s="200" customFormat="1" ht="54.75" customHeight="1" x14ac:dyDescent="0.25">
      <c r="A54" s="185">
        <v>53</v>
      </c>
      <c r="B54" s="243" t="s">
        <v>361</v>
      </c>
      <c r="C54" s="193" t="s">
        <v>110</v>
      </c>
      <c r="D54" s="244">
        <v>2012005810053</v>
      </c>
      <c r="E54" s="199" t="s">
        <v>362</v>
      </c>
      <c r="F54" s="188">
        <v>2346880748</v>
      </c>
      <c r="G54" s="188">
        <v>1897877942</v>
      </c>
      <c r="H54" s="188">
        <v>1897877942</v>
      </c>
      <c r="I54" s="188" t="s">
        <v>363</v>
      </c>
      <c r="J54" s="186" t="s">
        <v>193</v>
      </c>
      <c r="K54" s="190" t="s">
        <v>282</v>
      </c>
      <c r="L54" s="191"/>
      <c r="M54" s="192"/>
      <c r="N54" s="191">
        <v>295385888</v>
      </c>
      <c r="O54" s="191">
        <v>153616918</v>
      </c>
      <c r="P54" s="191"/>
      <c r="Q54" s="191"/>
    </row>
    <row r="55" spans="1:17" ht="54.75" customHeight="1" x14ac:dyDescent="0.25">
      <c r="A55" s="160">
        <v>54</v>
      </c>
      <c r="B55" s="214" t="s">
        <v>364</v>
      </c>
      <c r="C55" s="168" t="s">
        <v>167</v>
      </c>
      <c r="D55" s="242">
        <v>2012005810054</v>
      </c>
      <c r="E55" s="201" t="s">
        <v>311</v>
      </c>
      <c r="F55" s="196">
        <v>563682993.89999998</v>
      </c>
      <c r="G55" s="196">
        <v>563682993.89999998</v>
      </c>
      <c r="H55" s="196">
        <v>563682993.89999998</v>
      </c>
      <c r="I55" s="196" t="s">
        <v>288</v>
      </c>
      <c r="J55" s="202" t="s">
        <v>281</v>
      </c>
      <c r="K55" s="173" t="s">
        <v>282</v>
      </c>
      <c r="L55" s="174"/>
      <c r="M55" s="175"/>
      <c r="N55" s="174"/>
      <c r="O55" s="174"/>
      <c r="P55" s="174"/>
      <c r="Q55" s="174"/>
    </row>
    <row r="56" spans="1:17" ht="54.75" customHeight="1" x14ac:dyDescent="0.25">
      <c r="A56" s="160">
        <v>55</v>
      </c>
      <c r="B56" s="214" t="s">
        <v>365</v>
      </c>
      <c r="C56" s="168" t="s">
        <v>168</v>
      </c>
      <c r="D56" s="242">
        <v>2012005810055</v>
      </c>
      <c r="E56" s="201" t="s">
        <v>311</v>
      </c>
      <c r="F56" s="196">
        <v>350000000</v>
      </c>
      <c r="G56" s="196">
        <v>350000000</v>
      </c>
      <c r="H56" s="196">
        <v>350000000</v>
      </c>
      <c r="I56" s="196" t="s">
        <v>284</v>
      </c>
      <c r="J56" s="202" t="s">
        <v>281</v>
      </c>
      <c r="K56" s="173" t="s">
        <v>282</v>
      </c>
      <c r="L56" s="174"/>
      <c r="M56" s="175"/>
      <c r="N56" s="174"/>
      <c r="O56" s="174"/>
      <c r="P56" s="174"/>
      <c r="Q56" s="174"/>
    </row>
    <row r="57" spans="1:17" ht="54.75" customHeight="1" x14ac:dyDescent="0.25">
      <c r="A57" s="160">
        <v>56</v>
      </c>
      <c r="B57" s="208" t="s">
        <v>366</v>
      </c>
      <c r="C57" s="203" t="s">
        <v>163</v>
      </c>
      <c r="D57" s="242">
        <v>2012005810056</v>
      </c>
      <c r="E57" s="204" t="s">
        <v>360</v>
      </c>
      <c r="F57" s="205">
        <v>1081430000</v>
      </c>
      <c r="G57" s="205">
        <v>1081430000</v>
      </c>
      <c r="H57" s="196">
        <v>1081430000</v>
      </c>
      <c r="I57" s="206" t="s">
        <v>367</v>
      </c>
      <c r="J57" s="202" t="s">
        <v>281</v>
      </c>
      <c r="K57" s="173" t="s">
        <v>282</v>
      </c>
      <c r="L57" s="174"/>
      <c r="M57" s="175"/>
      <c r="N57" s="174"/>
      <c r="O57" s="174"/>
      <c r="P57" s="174"/>
      <c r="Q57" s="174"/>
    </row>
    <row r="58" spans="1:17" ht="54.75" customHeight="1" x14ac:dyDescent="0.25">
      <c r="A58" s="160">
        <v>57</v>
      </c>
      <c r="B58" s="208" t="s">
        <v>368</v>
      </c>
      <c r="C58" s="203" t="s">
        <v>160</v>
      </c>
      <c r="D58" s="242">
        <v>2012005810057</v>
      </c>
      <c r="E58" s="204" t="s">
        <v>307</v>
      </c>
      <c r="F58" s="205">
        <v>400000000</v>
      </c>
      <c r="G58" s="205">
        <v>400000000</v>
      </c>
      <c r="H58" s="196">
        <v>400000000</v>
      </c>
      <c r="I58" s="206" t="s">
        <v>369</v>
      </c>
      <c r="J58" s="202" t="s">
        <v>281</v>
      </c>
      <c r="K58" s="173" t="s">
        <v>282</v>
      </c>
      <c r="L58" s="174"/>
      <c r="M58" s="175"/>
      <c r="N58" s="174"/>
      <c r="O58" s="174"/>
      <c r="P58" s="174"/>
      <c r="Q58" s="174"/>
    </row>
    <row r="59" spans="1:17" s="200" customFormat="1" ht="54.75" customHeight="1" x14ac:dyDescent="0.25">
      <c r="A59" s="185">
        <v>58</v>
      </c>
      <c r="B59" s="243" t="s">
        <v>370</v>
      </c>
      <c r="C59" s="193" t="s">
        <v>371</v>
      </c>
      <c r="D59" s="244">
        <v>2012005810058</v>
      </c>
      <c r="E59" s="199" t="s">
        <v>372</v>
      </c>
      <c r="F59" s="207">
        <v>11056999987</v>
      </c>
      <c r="G59" s="207">
        <v>1251579270.8099999</v>
      </c>
      <c r="H59" s="188">
        <v>1251579270.8099999</v>
      </c>
      <c r="I59" s="188" t="s">
        <v>340</v>
      </c>
      <c r="J59" s="186" t="s">
        <v>281</v>
      </c>
      <c r="K59" s="190" t="s">
        <v>282</v>
      </c>
      <c r="L59" s="191"/>
      <c r="M59" s="192"/>
      <c r="N59" s="191">
        <v>1748420729.1900001</v>
      </c>
      <c r="O59" s="191"/>
      <c r="P59" s="191"/>
      <c r="Q59" s="191">
        <v>8056999987</v>
      </c>
    </row>
    <row r="60" spans="1:17" ht="54.75" customHeight="1" x14ac:dyDescent="0.25">
      <c r="B60" s="208" t="s">
        <v>373</v>
      </c>
      <c r="C60" s="209" t="s">
        <v>238</v>
      </c>
      <c r="D60" s="210"/>
      <c r="E60" s="209" t="s">
        <v>352</v>
      </c>
      <c r="F60" s="205">
        <v>100000000</v>
      </c>
      <c r="G60" s="205">
        <v>100000000</v>
      </c>
      <c r="H60" s="211"/>
      <c r="I60" s="171"/>
      <c r="J60" s="186" t="s">
        <v>281</v>
      </c>
      <c r="K60" s="171"/>
      <c r="L60" s="171"/>
      <c r="M60" s="171"/>
      <c r="N60" s="171"/>
      <c r="O60" s="212"/>
      <c r="P60" s="213"/>
    </row>
    <row r="61" spans="1:17" ht="54.75" customHeight="1" x14ac:dyDescent="0.25">
      <c r="B61" s="214" t="s">
        <v>374</v>
      </c>
      <c r="C61" s="201" t="s">
        <v>241</v>
      </c>
      <c r="D61" s="210"/>
      <c r="E61" s="201" t="s">
        <v>375</v>
      </c>
      <c r="F61" s="215">
        <v>475706013.64999998</v>
      </c>
      <c r="G61" s="215">
        <v>475706013.64999998</v>
      </c>
      <c r="H61" s="211"/>
      <c r="I61" s="171"/>
      <c r="J61" s="186" t="s">
        <v>281</v>
      </c>
      <c r="K61" s="171"/>
      <c r="L61" s="171"/>
      <c r="M61" s="171"/>
      <c r="N61" s="171"/>
      <c r="O61" s="171"/>
      <c r="P61" s="171"/>
    </row>
    <row r="62" spans="1:17" ht="54.75" customHeight="1" x14ac:dyDescent="0.25">
      <c r="B62" s="214" t="s">
        <v>376</v>
      </c>
      <c r="C62" s="201" t="s">
        <v>377</v>
      </c>
      <c r="D62" s="210"/>
      <c r="E62" s="201" t="s">
        <v>307</v>
      </c>
      <c r="F62" s="215">
        <v>1500000000</v>
      </c>
      <c r="G62" s="215">
        <v>1500000000</v>
      </c>
      <c r="H62" s="211"/>
      <c r="I62" s="171"/>
      <c r="J62" s="186" t="s">
        <v>281</v>
      </c>
      <c r="K62" s="171"/>
      <c r="L62" s="171"/>
      <c r="M62" s="171"/>
      <c r="N62" s="171"/>
      <c r="O62" s="171"/>
      <c r="P62" s="171"/>
    </row>
    <row r="63" spans="1:17" ht="54.75" customHeight="1" x14ac:dyDescent="0.25">
      <c r="B63" s="214" t="s">
        <v>378</v>
      </c>
      <c r="C63" s="201" t="s">
        <v>379</v>
      </c>
      <c r="D63" s="210"/>
      <c r="E63" s="201" t="s">
        <v>307</v>
      </c>
      <c r="F63" s="215">
        <v>2000000000</v>
      </c>
      <c r="G63" s="215">
        <v>2000000000</v>
      </c>
      <c r="H63" s="216"/>
      <c r="I63" s="171"/>
      <c r="J63" s="186" t="s">
        <v>281</v>
      </c>
      <c r="K63" s="171"/>
      <c r="L63" s="171"/>
      <c r="M63" s="212"/>
      <c r="N63" s="212"/>
      <c r="O63" s="171"/>
      <c r="P63" s="171"/>
    </row>
    <row r="64" spans="1:17" ht="67.5" customHeight="1" x14ac:dyDescent="0.25">
      <c r="B64" s="214" t="s">
        <v>380</v>
      </c>
      <c r="C64" s="201" t="s">
        <v>233</v>
      </c>
      <c r="D64" s="210"/>
      <c r="E64" s="201" t="s">
        <v>381</v>
      </c>
      <c r="F64" s="196">
        <v>430351708.80000001</v>
      </c>
      <c r="G64" s="196">
        <v>430351708.80000001</v>
      </c>
      <c r="H64" s="211"/>
      <c r="I64" s="172"/>
      <c r="J64" s="186" t="s">
        <v>281</v>
      </c>
      <c r="K64" s="171"/>
      <c r="L64" s="171"/>
      <c r="M64" s="171"/>
      <c r="N64" s="171"/>
      <c r="O64" s="171"/>
      <c r="P64" s="171"/>
    </row>
    <row r="65" spans="2:16" ht="40.5" customHeight="1" x14ac:dyDescent="0.25">
      <c r="B65" s="214" t="s">
        <v>382</v>
      </c>
      <c r="C65" s="217" t="s">
        <v>236</v>
      </c>
      <c r="D65" s="210"/>
      <c r="E65" s="201" t="s">
        <v>298</v>
      </c>
      <c r="F65" s="196">
        <v>1005481000</v>
      </c>
      <c r="G65" s="196">
        <v>1005481000</v>
      </c>
      <c r="H65" s="211"/>
      <c r="I65" s="171"/>
      <c r="J65" s="186" t="s">
        <v>281</v>
      </c>
      <c r="K65" s="171"/>
      <c r="L65" s="171"/>
      <c r="M65" s="171"/>
      <c r="N65" s="171"/>
      <c r="O65" s="171"/>
      <c r="P65" s="171"/>
    </row>
    <row r="66" spans="2:16" s="221" customFormat="1" ht="40.5" customHeight="1" x14ac:dyDescent="0.25">
      <c r="B66" s="214" t="s">
        <v>383</v>
      </c>
      <c r="C66" s="201" t="s">
        <v>384</v>
      </c>
      <c r="D66" s="247"/>
      <c r="E66" s="201" t="s">
        <v>385</v>
      </c>
      <c r="F66" s="196">
        <v>13150920000</v>
      </c>
      <c r="G66" s="196">
        <v>0</v>
      </c>
      <c r="H66" s="218">
        <v>0</v>
      </c>
      <c r="I66" s="218"/>
      <c r="J66" s="186" t="s">
        <v>281</v>
      </c>
      <c r="K66" s="211"/>
      <c r="L66" s="211"/>
      <c r="M66" s="219">
        <v>0</v>
      </c>
      <c r="N66" s="220">
        <v>0</v>
      </c>
      <c r="O66" s="220">
        <v>0</v>
      </c>
      <c r="P66" s="211"/>
    </row>
    <row r="67" spans="2:16" s="221" customFormat="1" ht="45.75" customHeight="1" x14ac:dyDescent="0.25">
      <c r="B67" s="214" t="s">
        <v>386</v>
      </c>
      <c r="C67" s="201" t="s">
        <v>387</v>
      </c>
      <c r="D67" s="247"/>
      <c r="E67" s="201" t="s">
        <v>360</v>
      </c>
      <c r="F67" s="196">
        <v>15000000000</v>
      </c>
      <c r="G67" s="222">
        <v>1586060000</v>
      </c>
      <c r="H67" s="222">
        <v>1665363000</v>
      </c>
      <c r="I67" s="222"/>
      <c r="J67" s="223" t="s">
        <v>281</v>
      </c>
      <c r="K67" s="211"/>
      <c r="L67" s="211"/>
      <c r="M67" s="224">
        <v>1586060000</v>
      </c>
      <c r="N67" s="224">
        <v>1665363000</v>
      </c>
      <c r="O67" s="224">
        <v>1748577000</v>
      </c>
      <c r="P67" s="211"/>
    </row>
    <row r="68" spans="2:16" x14ac:dyDescent="0.25">
      <c r="B68" s="171"/>
      <c r="C68" s="171"/>
      <c r="D68" s="210"/>
      <c r="E68" s="171"/>
      <c r="F68" s="172">
        <f>SUM(F2:F67)</f>
        <v>143371296749.34998</v>
      </c>
      <c r="G68" s="172">
        <f>SUM(G2:G67)</f>
        <v>85835413994.379974</v>
      </c>
      <c r="H68" s="211"/>
      <c r="I68" s="171"/>
      <c r="J68" s="171"/>
      <c r="M68" s="225">
        <f t="shared" ref="M68:O68" si="1">+M66+M67</f>
        <v>1586060000</v>
      </c>
      <c r="N68" s="225">
        <f t="shared" si="1"/>
        <v>1665363000</v>
      </c>
      <c r="O68" s="225">
        <f t="shared" si="1"/>
        <v>1748577000</v>
      </c>
      <c r="P68" s="171"/>
    </row>
  </sheetData>
  <pageMargins left="0.7" right="0.7" top="0.75" bottom="0.75" header="0.3" footer="0.3"/>
  <pageSetup paperSize="9" scale="68" orientation="portrait" r:id="rId1"/>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abSelected="1" workbookViewId="0">
      <selection activeCell="K22" sqref="K22"/>
    </sheetView>
  </sheetViews>
  <sheetFormatPr baseColWidth="10" defaultRowHeight="15" x14ac:dyDescent="0.25"/>
  <cols>
    <col min="1" max="3" width="3.7109375" customWidth="1"/>
    <col min="4" max="4" width="4.42578125" customWidth="1"/>
    <col min="5" max="5" width="4.28515625" customWidth="1"/>
    <col min="6" max="6" width="6.7109375" customWidth="1"/>
    <col min="7" max="7" width="7.7109375" style="676" customWidth="1"/>
    <col min="8" max="8" width="9.5703125" bestFit="1" customWidth="1"/>
    <col min="9" max="9" width="12.5703125" customWidth="1"/>
    <col min="10" max="10" width="14.140625" customWidth="1"/>
    <col min="11" max="11" width="37.42578125" customWidth="1"/>
    <col min="12" max="12" width="24.42578125" bestFit="1" customWidth="1"/>
    <col min="13" max="14" width="11.42578125" style="609"/>
  </cols>
  <sheetData>
    <row r="1" spans="1:14" ht="15.75" thickBot="1" x14ac:dyDescent="0.3">
      <c r="A1" s="691" t="s">
        <v>488</v>
      </c>
      <c r="B1" s="692"/>
      <c r="C1" s="692"/>
      <c r="D1" s="692"/>
      <c r="E1" s="692"/>
      <c r="F1" s="692"/>
      <c r="G1" s="692"/>
      <c r="H1" s="692"/>
      <c r="I1" s="692"/>
      <c r="J1" s="692"/>
      <c r="K1" s="692"/>
      <c r="L1" s="693"/>
      <c r="M1" s="571"/>
      <c r="N1" s="571"/>
    </row>
    <row r="2" spans="1:14" x14ac:dyDescent="0.25">
      <c r="A2" s="690" t="s">
        <v>475</v>
      </c>
      <c r="B2" s="690"/>
      <c r="C2" s="690"/>
      <c r="D2" s="690"/>
      <c r="E2" s="690"/>
      <c r="F2" s="690"/>
      <c r="G2" s="690"/>
      <c r="H2" s="661"/>
      <c r="I2" s="661"/>
      <c r="J2" s="661"/>
      <c r="K2" s="662"/>
      <c r="L2" s="663"/>
      <c r="M2" s="608"/>
      <c r="N2" s="608"/>
    </row>
    <row r="3" spans="1:14" ht="48" x14ac:dyDescent="0.25">
      <c r="A3" s="664" t="s">
        <v>21</v>
      </c>
      <c r="B3" s="664" t="s">
        <v>22</v>
      </c>
      <c r="C3" s="664" t="s">
        <v>23</v>
      </c>
      <c r="D3" s="664" t="s">
        <v>24</v>
      </c>
      <c r="E3" s="664" t="s">
        <v>25</v>
      </c>
      <c r="F3" s="664" t="s">
        <v>26</v>
      </c>
      <c r="G3" s="665" t="s">
        <v>74</v>
      </c>
      <c r="H3" s="665" t="s">
        <v>461</v>
      </c>
      <c r="I3" s="665" t="s">
        <v>486</v>
      </c>
      <c r="J3" s="665" t="s">
        <v>95</v>
      </c>
      <c r="K3" s="666" t="s">
        <v>73</v>
      </c>
      <c r="L3" s="667" t="s">
        <v>55</v>
      </c>
      <c r="M3" s="605"/>
    </row>
    <row r="4" spans="1:14" ht="15" customHeight="1" x14ac:dyDescent="0.25">
      <c r="A4" s="627" t="s">
        <v>50</v>
      </c>
      <c r="B4" s="628"/>
      <c r="C4" s="628"/>
      <c r="D4" s="628"/>
      <c r="E4" s="628"/>
      <c r="F4" s="629"/>
      <c r="G4" s="670"/>
      <c r="H4" s="630"/>
      <c r="I4" s="630"/>
      <c r="J4" s="630"/>
      <c r="K4" s="631" t="s">
        <v>64</v>
      </c>
      <c r="L4" s="632"/>
    </row>
    <row r="5" spans="1:14" ht="25.5" x14ac:dyDescent="0.25">
      <c r="A5" s="633"/>
      <c r="B5" s="634"/>
      <c r="C5" s="634"/>
      <c r="D5" s="634"/>
      <c r="E5" s="634"/>
      <c r="F5" s="635"/>
      <c r="G5" s="671"/>
      <c r="H5" s="636"/>
      <c r="I5" s="636"/>
      <c r="J5" s="636"/>
      <c r="K5" s="637" t="s">
        <v>18</v>
      </c>
      <c r="L5" s="638"/>
    </row>
    <row r="6" spans="1:14" x14ac:dyDescent="0.25">
      <c r="A6" s="574" t="s">
        <v>50</v>
      </c>
      <c r="B6" s="575" t="s">
        <v>28</v>
      </c>
      <c r="C6" s="575"/>
      <c r="D6" s="575"/>
      <c r="E6" s="575"/>
      <c r="F6" s="572"/>
      <c r="G6" s="672"/>
      <c r="H6" s="607"/>
      <c r="I6" s="607"/>
      <c r="J6" s="607"/>
      <c r="K6" s="610" t="s">
        <v>257</v>
      </c>
      <c r="L6" s="618"/>
    </row>
    <row r="7" spans="1:14" ht="51" x14ac:dyDescent="0.25">
      <c r="A7" s="286" t="s">
        <v>50</v>
      </c>
      <c r="B7" s="287" t="s">
        <v>28</v>
      </c>
      <c r="C7" s="287" t="s">
        <v>28</v>
      </c>
      <c r="D7" s="287"/>
      <c r="E7" s="287"/>
      <c r="F7" s="573"/>
      <c r="G7" s="673"/>
      <c r="H7" s="606"/>
      <c r="I7" s="606"/>
      <c r="J7" s="606"/>
      <c r="K7" s="611" t="s">
        <v>476</v>
      </c>
      <c r="L7" s="619"/>
    </row>
    <row r="8" spans="1:14" x14ac:dyDescent="0.25">
      <c r="A8" s="286" t="s">
        <v>50</v>
      </c>
      <c r="B8" s="287" t="s">
        <v>28</v>
      </c>
      <c r="C8" s="287" t="s">
        <v>28</v>
      </c>
      <c r="D8" s="287" t="s">
        <v>46</v>
      </c>
      <c r="E8" s="287"/>
      <c r="F8" s="573"/>
      <c r="G8" s="673"/>
      <c r="H8" s="606"/>
      <c r="I8" s="606"/>
      <c r="J8" s="606"/>
      <c r="K8" s="611" t="s">
        <v>477</v>
      </c>
      <c r="L8" s="619"/>
    </row>
    <row r="9" spans="1:14" ht="15.75" thickBot="1" x14ac:dyDescent="0.3">
      <c r="A9" s="574" t="s">
        <v>50</v>
      </c>
      <c r="B9" s="575" t="s">
        <v>28</v>
      </c>
      <c r="C9" s="575" t="s">
        <v>28</v>
      </c>
      <c r="D9" s="575" t="s">
        <v>46</v>
      </c>
      <c r="E9" s="575" t="s">
        <v>34</v>
      </c>
      <c r="F9" s="572"/>
      <c r="G9" s="673"/>
      <c r="H9" s="606"/>
      <c r="I9" s="606"/>
      <c r="J9" s="606"/>
      <c r="K9" s="610" t="s">
        <v>478</v>
      </c>
      <c r="L9" s="618"/>
    </row>
    <row r="10" spans="1:14" ht="51" x14ac:dyDescent="0.25">
      <c r="A10" s="576" t="s">
        <v>50</v>
      </c>
      <c r="B10" s="577" t="s">
        <v>28</v>
      </c>
      <c r="C10" s="577" t="s">
        <v>28</v>
      </c>
      <c r="D10" s="577" t="s">
        <v>46</v>
      </c>
      <c r="E10" s="577" t="s">
        <v>34</v>
      </c>
      <c r="F10" s="578">
        <v>5470</v>
      </c>
      <c r="G10" s="677" t="s">
        <v>474</v>
      </c>
      <c r="H10" s="562" t="s">
        <v>435</v>
      </c>
      <c r="I10" s="566" t="s">
        <v>436</v>
      </c>
      <c r="J10" s="303" t="s">
        <v>455</v>
      </c>
      <c r="K10" s="612" t="s">
        <v>453</v>
      </c>
      <c r="L10" s="620">
        <v>968614184.95000005</v>
      </c>
    </row>
    <row r="11" spans="1:14" ht="26.25" thickBot="1" x14ac:dyDescent="0.3">
      <c r="A11" s="639"/>
      <c r="B11" s="640"/>
      <c r="C11" s="640"/>
      <c r="D11" s="640"/>
      <c r="E11" s="640"/>
      <c r="F11" s="641"/>
      <c r="G11" s="671"/>
      <c r="H11" s="636"/>
      <c r="I11" s="636"/>
      <c r="J11" s="636"/>
      <c r="K11" s="642" t="s">
        <v>242</v>
      </c>
      <c r="L11" s="643"/>
    </row>
    <row r="12" spans="1:14" ht="38.25" x14ac:dyDescent="0.25">
      <c r="A12" s="286" t="s">
        <v>50</v>
      </c>
      <c r="B12" s="287" t="s">
        <v>28</v>
      </c>
      <c r="C12" s="287" t="s">
        <v>46</v>
      </c>
      <c r="D12" s="287"/>
      <c r="E12" s="287"/>
      <c r="F12" s="573"/>
      <c r="G12" s="673"/>
      <c r="H12" s="606"/>
      <c r="I12" s="606"/>
      <c r="J12" s="606"/>
      <c r="K12" s="611" t="s">
        <v>479</v>
      </c>
      <c r="L12" s="619"/>
    </row>
    <row r="13" spans="1:14" ht="25.5" x14ac:dyDescent="0.25">
      <c r="A13" s="286" t="s">
        <v>50</v>
      </c>
      <c r="B13" s="287" t="s">
        <v>28</v>
      </c>
      <c r="C13" s="287" t="s">
        <v>46</v>
      </c>
      <c r="D13" s="287" t="s">
        <v>47</v>
      </c>
      <c r="E13" s="287"/>
      <c r="F13" s="573"/>
      <c r="G13" s="673"/>
      <c r="H13" s="606"/>
      <c r="I13" s="606"/>
      <c r="J13" s="606"/>
      <c r="K13" s="611" t="s">
        <v>480</v>
      </c>
      <c r="L13" s="619"/>
    </row>
    <row r="14" spans="1:14" ht="15.75" thickBot="1" x14ac:dyDescent="0.3">
      <c r="A14" s="574" t="s">
        <v>50</v>
      </c>
      <c r="B14" s="575" t="s">
        <v>28</v>
      </c>
      <c r="C14" s="575" t="s">
        <v>46</v>
      </c>
      <c r="D14" s="575" t="s">
        <v>47</v>
      </c>
      <c r="E14" s="575" t="s">
        <v>53</v>
      </c>
      <c r="F14" s="572"/>
      <c r="G14" s="673"/>
      <c r="H14" s="606"/>
      <c r="I14" s="606"/>
      <c r="J14" s="606"/>
      <c r="K14" s="610" t="s">
        <v>244</v>
      </c>
      <c r="L14" s="618"/>
    </row>
    <row r="15" spans="1:14" ht="112.5" x14ac:dyDescent="0.25">
      <c r="A15" s="580" t="s">
        <v>50</v>
      </c>
      <c r="B15" s="581" t="s">
        <v>28</v>
      </c>
      <c r="C15" s="581" t="s">
        <v>46</v>
      </c>
      <c r="D15" s="581" t="s">
        <v>47</v>
      </c>
      <c r="E15" s="581" t="s">
        <v>53</v>
      </c>
      <c r="F15" s="582">
        <v>5471</v>
      </c>
      <c r="G15" s="677" t="s">
        <v>489</v>
      </c>
      <c r="H15" s="562" t="s">
        <v>473</v>
      </c>
      <c r="I15" s="565" t="s">
        <v>487</v>
      </c>
      <c r="J15" s="669" t="s">
        <v>459</v>
      </c>
      <c r="K15" s="613" t="s">
        <v>460</v>
      </c>
      <c r="L15" s="621">
        <v>8956414765.8299999</v>
      </c>
    </row>
    <row r="16" spans="1:14" x14ac:dyDescent="0.25">
      <c r="A16" s="590" t="s">
        <v>50</v>
      </c>
      <c r="B16" s="591" t="s">
        <v>33</v>
      </c>
      <c r="C16" s="591"/>
      <c r="D16" s="591"/>
      <c r="E16" s="592"/>
      <c r="F16" s="593"/>
      <c r="G16" s="673"/>
      <c r="H16" s="606"/>
      <c r="I16" s="606"/>
      <c r="J16" s="606"/>
      <c r="K16" s="615" t="s">
        <v>176</v>
      </c>
      <c r="L16" s="623"/>
    </row>
    <row r="17" spans="1:12" ht="38.25" x14ac:dyDescent="0.25">
      <c r="A17" s="594" t="s">
        <v>50</v>
      </c>
      <c r="B17" s="591" t="s">
        <v>33</v>
      </c>
      <c r="C17" s="591" t="s">
        <v>36</v>
      </c>
      <c r="D17" s="591"/>
      <c r="E17" s="592"/>
      <c r="F17" s="595"/>
      <c r="G17" s="673"/>
      <c r="H17" s="606"/>
      <c r="I17" s="606"/>
      <c r="J17" s="606"/>
      <c r="K17" s="616" t="s">
        <v>45</v>
      </c>
      <c r="L17" s="624"/>
    </row>
    <row r="18" spans="1:12" x14ac:dyDescent="0.25">
      <c r="A18" s="594" t="s">
        <v>50</v>
      </c>
      <c r="B18" s="591" t="s">
        <v>33</v>
      </c>
      <c r="C18" s="591" t="s">
        <v>36</v>
      </c>
      <c r="D18" s="591" t="s">
        <v>37</v>
      </c>
      <c r="E18" s="592"/>
      <c r="F18" s="595"/>
      <c r="G18" s="673"/>
      <c r="H18" s="606"/>
      <c r="I18" s="606"/>
      <c r="J18" s="606"/>
      <c r="K18" s="616" t="s">
        <v>44</v>
      </c>
      <c r="L18" s="624"/>
    </row>
    <row r="19" spans="1:12" ht="15.75" thickBot="1" x14ac:dyDescent="0.3">
      <c r="A19" s="596" t="s">
        <v>50</v>
      </c>
      <c r="B19" s="597" t="s">
        <v>33</v>
      </c>
      <c r="C19" s="597" t="s">
        <v>36</v>
      </c>
      <c r="D19" s="597" t="s">
        <v>37</v>
      </c>
      <c r="E19" s="598" t="s">
        <v>54</v>
      </c>
      <c r="F19" s="599"/>
      <c r="G19" s="673"/>
      <c r="H19" s="606"/>
      <c r="I19" s="606"/>
      <c r="J19" s="606"/>
      <c r="K19" s="617" t="s">
        <v>483</v>
      </c>
      <c r="L19" s="625"/>
    </row>
    <row r="20" spans="1:12" ht="102" x14ac:dyDescent="0.25">
      <c r="A20" s="600" t="s">
        <v>50</v>
      </c>
      <c r="B20" s="583" t="s">
        <v>33</v>
      </c>
      <c r="C20" s="583" t="s">
        <v>36</v>
      </c>
      <c r="D20" s="583" t="s">
        <v>37</v>
      </c>
      <c r="E20" s="601" t="s">
        <v>54</v>
      </c>
      <c r="F20" s="582">
        <v>5473</v>
      </c>
      <c r="G20" s="302" t="s">
        <v>464</v>
      </c>
      <c r="H20" s="562" t="s">
        <v>465</v>
      </c>
      <c r="I20" s="564" t="s">
        <v>466</v>
      </c>
      <c r="J20" s="302" t="s">
        <v>452</v>
      </c>
      <c r="K20" s="613" t="s">
        <v>451</v>
      </c>
      <c r="L20" s="626">
        <v>2660410019</v>
      </c>
    </row>
    <row r="21" spans="1:12" ht="25.5" x14ac:dyDescent="0.25">
      <c r="A21" s="644" t="s">
        <v>50</v>
      </c>
      <c r="B21" s="645"/>
      <c r="C21" s="645"/>
      <c r="D21" s="645"/>
      <c r="E21" s="645"/>
      <c r="F21" s="646"/>
      <c r="G21" s="674"/>
      <c r="H21" s="647"/>
      <c r="I21" s="647"/>
      <c r="J21" s="647"/>
      <c r="K21" s="648" t="s">
        <v>229</v>
      </c>
      <c r="L21" s="649"/>
    </row>
    <row r="22" spans="1:12" x14ac:dyDescent="0.25">
      <c r="A22" s="584" t="s">
        <v>50</v>
      </c>
      <c r="B22" s="585" t="s">
        <v>27</v>
      </c>
      <c r="C22" s="585"/>
      <c r="D22" s="585"/>
      <c r="E22" s="585"/>
      <c r="F22" s="573"/>
      <c r="G22" s="673"/>
      <c r="H22" s="606"/>
      <c r="I22" s="606"/>
      <c r="J22" s="606"/>
      <c r="K22" s="611" t="s">
        <v>481</v>
      </c>
      <c r="L22" s="619"/>
    </row>
    <row r="23" spans="1:12" ht="38.25" x14ac:dyDescent="0.25">
      <c r="A23" s="584" t="s">
        <v>50</v>
      </c>
      <c r="B23" s="585" t="s">
        <v>27</v>
      </c>
      <c r="C23" s="585" t="s">
        <v>27</v>
      </c>
      <c r="D23" s="585"/>
      <c r="E23" s="585"/>
      <c r="F23" s="573"/>
      <c r="G23" s="673"/>
      <c r="H23" s="606"/>
      <c r="I23" s="606"/>
      <c r="J23" s="606"/>
      <c r="K23" s="611" t="s">
        <v>39</v>
      </c>
      <c r="L23" s="619"/>
    </row>
    <row r="24" spans="1:12" ht="25.5" x14ac:dyDescent="0.25">
      <c r="A24" s="584" t="s">
        <v>50</v>
      </c>
      <c r="B24" s="585" t="s">
        <v>27</v>
      </c>
      <c r="C24" s="585" t="s">
        <v>27</v>
      </c>
      <c r="D24" s="585" t="s">
        <v>34</v>
      </c>
      <c r="E24" s="585"/>
      <c r="F24" s="573"/>
      <c r="G24" s="673"/>
      <c r="H24" s="606"/>
      <c r="I24" s="606"/>
      <c r="J24" s="606"/>
      <c r="K24" s="611" t="s">
        <v>40</v>
      </c>
      <c r="L24" s="619"/>
    </row>
    <row r="25" spans="1:12" ht="26.25" thickBot="1" x14ac:dyDescent="0.3">
      <c r="A25" s="586" t="s">
        <v>50</v>
      </c>
      <c r="B25" s="587" t="s">
        <v>27</v>
      </c>
      <c r="C25" s="587" t="s">
        <v>27</v>
      </c>
      <c r="D25" s="587" t="s">
        <v>34</v>
      </c>
      <c r="E25" s="587" t="s">
        <v>37</v>
      </c>
      <c r="F25" s="572"/>
      <c r="G25" s="673"/>
      <c r="H25" s="606"/>
      <c r="I25" s="606"/>
      <c r="J25" s="606"/>
      <c r="K25" s="610" t="s">
        <v>482</v>
      </c>
      <c r="L25" s="618"/>
    </row>
    <row r="26" spans="1:12" ht="112.5" x14ac:dyDescent="0.25">
      <c r="A26" s="588" t="s">
        <v>50</v>
      </c>
      <c r="B26" s="589" t="s">
        <v>27</v>
      </c>
      <c r="C26" s="589" t="s">
        <v>27</v>
      </c>
      <c r="D26" s="589" t="s">
        <v>34</v>
      </c>
      <c r="E26" s="589" t="s">
        <v>37</v>
      </c>
      <c r="F26" s="579">
        <v>5472</v>
      </c>
      <c r="G26" s="58" t="s">
        <v>467</v>
      </c>
      <c r="H26" s="562" t="s">
        <v>462</v>
      </c>
      <c r="I26" s="564" t="s">
        <v>463</v>
      </c>
      <c r="J26" s="58" t="s">
        <v>458</v>
      </c>
      <c r="K26" s="614" t="s">
        <v>457</v>
      </c>
      <c r="L26" s="622">
        <v>7555330160</v>
      </c>
    </row>
    <row r="27" spans="1:12" ht="15.75" thickBot="1" x14ac:dyDescent="0.3">
      <c r="A27" s="651"/>
      <c r="B27" s="652"/>
      <c r="C27" s="652"/>
      <c r="D27" s="652"/>
      <c r="E27" s="652"/>
      <c r="F27" s="653"/>
      <c r="G27" s="675"/>
      <c r="H27" s="654"/>
      <c r="I27" s="654"/>
      <c r="J27" s="654"/>
      <c r="K27" s="655" t="s">
        <v>484</v>
      </c>
      <c r="L27" s="656"/>
    </row>
    <row r="28" spans="1:12" ht="16.5" x14ac:dyDescent="0.25">
      <c r="A28" s="657"/>
      <c r="B28" s="658"/>
      <c r="C28" s="658"/>
      <c r="D28" s="658"/>
      <c r="E28" s="658"/>
      <c r="F28" s="659"/>
      <c r="G28" s="675"/>
      <c r="H28" s="654"/>
      <c r="I28" s="654"/>
      <c r="J28" s="654"/>
      <c r="K28" s="650" t="s">
        <v>485</v>
      </c>
      <c r="L28" s="660"/>
    </row>
    <row r="29" spans="1:12" ht="15.75" thickBot="1" x14ac:dyDescent="0.3">
      <c r="A29" s="596" t="s">
        <v>50</v>
      </c>
      <c r="B29" s="597" t="s">
        <v>33</v>
      </c>
      <c r="C29" s="597" t="s">
        <v>36</v>
      </c>
      <c r="D29" s="597" t="s">
        <v>37</v>
      </c>
      <c r="E29" s="598" t="s">
        <v>468</v>
      </c>
      <c r="F29" s="599"/>
      <c r="G29" s="673"/>
      <c r="H29" s="606"/>
      <c r="I29" s="606"/>
      <c r="J29" s="606"/>
      <c r="K29" s="617" t="s">
        <v>469</v>
      </c>
      <c r="L29" s="625"/>
    </row>
    <row r="30" spans="1:12" ht="123.75" x14ac:dyDescent="0.25">
      <c r="A30" s="602" t="s">
        <v>50</v>
      </c>
      <c r="B30" s="603" t="s">
        <v>33</v>
      </c>
      <c r="C30" s="603" t="s">
        <v>36</v>
      </c>
      <c r="D30" s="603" t="s">
        <v>37</v>
      </c>
      <c r="E30" s="604" t="s">
        <v>468</v>
      </c>
      <c r="F30" s="582">
        <v>5474</v>
      </c>
      <c r="G30" s="677" t="s">
        <v>470</v>
      </c>
      <c r="H30" s="562" t="s">
        <v>471</v>
      </c>
      <c r="I30" s="564" t="s">
        <v>472</v>
      </c>
      <c r="J30" s="303" t="s">
        <v>456</v>
      </c>
      <c r="K30" s="613" t="s">
        <v>454</v>
      </c>
      <c r="L30" s="621">
        <v>1330588005.23</v>
      </c>
    </row>
    <row r="31" spans="1:12" x14ac:dyDescent="0.25">
      <c r="A31" s="694" t="s">
        <v>261</v>
      </c>
      <c r="B31" s="695"/>
      <c r="C31" s="695"/>
      <c r="D31" s="695"/>
      <c r="E31" s="695"/>
      <c r="F31" s="695"/>
      <c r="G31" s="695"/>
      <c r="H31" s="695"/>
      <c r="I31" s="695"/>
      <c r="J31" s="695"/>
      <c r="K31" s="696"/>
      <c r="L31" s="668">
        <f>SUM(L8:L30)</f>
        <v>21471357135.009998</v>
      </c>
    </row>
  </sheetData>
  <mergeCells count="3">
    <mergeCell ref="A2:G2"/>
    <mergeCell ref="A1:L1"/>
    <mergeCell ref="A31:K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42"/>
  <sheetViews>
    <sheetView topLeftCell="H2" zoomScale="130" zoomScaleNormal="130" workbookViewId="0">
      <selection activeCell="K11" sqref="K11"/>
    </sheetView>
  </sheetViews>
  <sheetFormatPr baseColWidth="10" defaultRowHeight="12.75" x14ac:dyDescent="0.2"/>
  <cols>
    <col min="1" max="1" width="3.42578125" style="367" customWidth="1"/>
    <col min="2" max="2" width="3.7109375" style="367" customWidth="1"/>
    <col min="3" max="3" width="4.140625" style="367" customWidth="1"/>
    <col min="4" max="4" width="5.42578125" style="367" customWidth="1"/>
    <col min="5" max="5" width="5.28515625" style="367" customWidth="1"/>
    <col min="6" max="6" width="10" style="367" customWidth="1"/>
    <col min="7" max="7" width="10.7109375" style="367" customWidth="1"/>
    <col min="8" max="8" width="16.42578125" style="367" customWidth="1"/>
    <col min="9" max="9" width="5" style="367" customWidth="1"/>
    <col min="10" max="10" width="22.85546875" style="367" customWidth="1"/>
    <col min="11" max="11" width="44.85546875" style="451" customWidth="1"/>
    <col min="12" max="12" width="17.42578125" style="367" hidden="1" customWidth="1"/>
    <col min="13" max="13" width="15.5703125" style="367" hidden="1" customWidth="1"/>
    <col min="14" max="14" width="22" style="560" customWidth="1"/>
    <col min="15" max="15" width="19" style="367" customWidth="1"/>
    <col min="16" max="16384" width="11.42578125" style="367"/>
  </cols>
  <sheetData>
    <row r="1" spans="1:14" ht="15" hidden="1" customHeight="1" x14ac:dyDescent="0.2">
      <c r="A1" s="328" t="s">
        <v>207</v>
      </c>
      <c r="B1" s="328"/>
      <c r="C1" s="328"/>
      <c r="D1" s="328"/>
      <c r="E1" s="328"/>
      <c r="F1" s="328"/>
      <c r="G1" s="328"/>
      <c r="H1" s="328"/>
      <c r="I1" s="328"/>
      <c r="J1" s="328"/>
      <c r="K1" s="431"/>
      <c r="L1" s="328"/>
      <c r="M1" s="328"/>
      <c r="N1" s="550"/>
    </row>
    <row r="2" spans="1:14" ht="51" x14ac:dyDescent="0.2">
      <c r="A2" s="329" t="s">
        <v>21</v>
      </c>
      <c r="B2" s="329" t="s">
        <v>22</v>
      </c>
      <c r="C2" s="329" t="s">
        <v>23</v>
      </c>
      <c r="D2" s="329" t="s">
        <v>24</v>
      </c>
      <c r="E2" s="329" t="s">
        <v>25</v>
      </c>
      <c r="F2" s="368" t="s">
        <v>26</v>
      </c>
      <c r="G2" s="329" t="s">
        <v>74</v>
      </c>
      <c r="H2" s="329" t="s">
        <v>95</v>
      </c>
      <c r="I2" s="330" t="s">
        <v>415</v>
      </c>
      <c r="J2" s="330" t="s">
        <v>414</v>
      </c>
      <c r="K2" s="457" t="s">
        <v>206</v>
      </c>
      <c r="L2" s="330" t="s">
        <v>390</v>
      </c>
      <c r="M2" s="330" t="s">
        <v>391</v>
      </c>
      <c r="N2" s="551" t="s">
        <v>55</v>
      </c>
    </row>
    <row r="3" spans="1:14" x14ac:dyDescent="0.2">
      <c r="A3" s="369" t="s">
        <v>50</v>
      </c>
      <c r="B3" s="370"/>
      <c r="C3" s="370"/>
      <c r="D3" s="370"/>
      <c r="E3" s="370"/>
      <c r="F3" s="371"/>
      <c r="G3" s="331"/>
      <c r="H3" s="331"/>
      <c r="I3" s="332"/>
      <c r="J3" s="569"/>
      <c r="K3" s="432" t="s">
        <v>64</v>
      </c>
      <c r="L3" s="372"/>
      <c r="M3" s="372"/>
      <c r="N3" s="373"/>
    </row>
    <row r="4" spans="1:14" x14ac:dyDescent="0.2">
      <c r="A4" s="369" t="s">
        <v>50</v>
      </c>
      <c r="B4" s="370"/>
      <c r="C4" s="370"/>
      <c r="D4" s="370"/>
      <c r="E4" s="370"/>
      <c r="F4" s="371"/>
      <c r="G4" s="331"/>
      <c r="H4" s="331"/>
      <c r="I4" s="332"/>
      <c r="J4" s="332"/>
      <c r="K4" s="432" t="s">
        <v>113</v>
      </c>
      <c r="L4" s="372"/>
      <c r="M4" s="372"/>
      <c r="N4" s="373"/>
    </row>
    <row r="5" spans="1:14" x14ac:dyDescent="0.2">
      <c r="A5" s="374" t="s">
        <v>50</v>
      </c>
      <c r="B5" s="337" t="s">
        <v>27</v>
      </c>
      <c r="C5" s="333"/>
      <c r="D5" s="333"/>
      <c r="E5" s="333"/>
      <c r="F5" s="375"/>
      <c r="G5" s="334"/>
      <c r="H5" s="334"/>
      <c r="I5" s="335"/>
      <c r="J5" s="335"/>
      <c r="K5" s="433" t="s">
        <v>3</v>
      </c>
      <c r="L5" s="376"/>
      <c r="M5" s="376"/>
      <c r="N5" s="377"/>
    </row>
    <row r="6" spans="1:14" ht="25.5" x14ac:dyDescent="0.2">
      <c r="A6" s="374" t="s">
        <v>50</v>
      </c>
      <c r="B6" s="337" t="s">
        <v>27</v>
      </c>
      <c r="C6" s="336" t="s">
        <v>27</v>
      </c>
      <c r="D6" s="333"/>
      <c r="E6" s="333"/>
      <c r="F6" s="375"/>
      <c r="G6" s="334"/>
      <c r="H6" s="334"/>
      <c r="I6" s="335"/>
      <c r="J6" s="335"/>
      <c r="K6" s="433" t="s">
        <v>39</v>
      </c>
      <c r="L6" s="376"/>
      <c r="M6" s="376"/>
      <c r="N6" s="377"/>
    </row>
    <row r="7" spans="1:14" x14ac:dyDescent="0.2">
      <c r="A7" s="374" t="s">
        <v>50</v>
      </c>
      <c r="B7" s="337" t="s">
        <v>27</v>
      </c>
      <c r="C7" s="337" t="s">
        <v>27</v>
      </c>
      <c r="D7" s="337" t="s">
        <v>31</v>
      </c>
      <c r="E7" s="337"/>
      <c r="F7" s="375"/>
      <c r="G7" s="334"/>
      <c r="H7" s="334"/>
      <c r="I7" s="335"/>
      <c r="J7" s="335"/>
      <c r="K7" s="434" t="s">
        <v>43</v>
      </c>
      <c r="L7" s="378"/>
      <c r="M7" s="378"/>
      <c r="N7" s="377"/>
    </row>
    <row r="8" spans="1:14" x14ac:dyDescent="0.2">
      <c r="A8" s="374" t="s">
        <v>50</v>
      </c>
      <c r="B8" s="337" t="s">
        <v>27</v>
      </c>
      <c r="C8" s="337" t="s">
        <v>27</v>
      </c>
      <c r="D8" s="337" t="s">
        <v>31</v>
      </c>
      <c r="E8" s="374" t="s">
        <v>220</v>
      </c>
      <c r="F8" s="375"/>
      <c r="G8" s="334"/>
      <c r="H8" s="334"/>
      <c r="I8" s="335"/>
      <c r="J8" s="335"/>
      <c r="K8" s="435" t="s">
        <v>221</v>
      </c>
      <c r="L8" s="379"/>
      <c r="M8" s="379"/>
      <c r="N8" s="377"/>
    </row>
    <row r="9" spans="1:14" s="494" customFormat="1" ht="38.25" x14ac:dyDescent="0.2">
      <c r="A9" s="487" t="s">
        <v>50</v>
      </c>
      <c r="B9" s="499" t="s">
        <v>27</v>
      </c>
      <c r="C9" s="499" t="s">
        <v>27</v>
      </c>
      <c r="D9" s="499" t="s">
        <v>31</v>
      </c>
      <c r="E9" s="487" t="s">
        <v>220</v>
      </c>
      <c r="F9" s="488">
        <v>5295</v>
      </c>
      <c r="G9" s="510" t="s">
        <v>222</v>
      </c>
      <c r="H9" s="541" t="s">
        <v>223</v>
      </c>
      <c r="I9" s="521"/>
      <c r="J9" s="521"/>
      <c r="K9" s="511" t="s">
        <v>417</v>
      </c>
      <c r="L9" s="512"/>
      <c r="M9" s="512"/>
      <c r="N9" s="542">
        <v>170102400</v>
      </c>
    </row>
    <row r="10" spans="1:14" s="494" customFormat="1" ht="38.25" x14ac:dyDescent="0.2">
      <c r="A10" s="487" t="s">
        <v>50</v>
      </c>
      <c r="B10" s="499" t="s">
        <v>27</v>
      </c>
      <c r="C10" s="499" t="s">
        <v>27</v>
      </c>
      <c r="D10" s="499" t="s">
        <v>31</v>
      </c>
      <c r="E10" s="487" t="s">
        <v>220</v>
      </c>
      <c r="F10" s="488">
        <v>5295</v>
      </c>
      <c r="G10" s="510" t="s">
        <v>222</v>
      </c>
      <c r="H10" s="510" t="s">
        <v>223</v>
      </c>
      <c r="I10" s="496"/>
      <c r="J10" s="496"/>
      <c r="K10" s="511" t="s">
        <v>411</v>
      </c>
      <c r="L10" s="512"/>
      <c r="M10" s="512"/>
      <c r="N10" s="493">
        <v>2000000000</v>
      </c>
    </row>
    <row r="11" spans="1:14" x14ac:dyDescent="0.2">
      <c r="A11" s="374" t="s">
        <v>50</v>
      </c>
      <c r="B11" s="337" t="s">
        <v>27</v>
      </c>
      <c r="C11" s="337" t="s">
        <v>27</v>
      </c>
      <c r="D11" s="337" t="s">
        <v>31</v>
      </c>
      <c r="E11" s="374" t="s">
        <v>115</v>
      </c>
      <c r="F11" s="383"/>
      <c r="G11" s="339"/>
      <c r="H11" s="339"/>
      <c r="I11" s="338"/>
      <c r="J11" s="338"/>
      <c r="K11" s="436" t="s">
        <v>114</v>
      </c>
      <c r="L11" s="384"/>
      <c r="M11" s="384"/>
      <c r="N11" s="377"/>
    </row>
    <row r="12" spans="1:14" s="466" customFormat="1" ht="168.75" x14ac:dyDescent="0.2">
      <c r="A12" s="458" t="s">
        <v>50</v>
      </c>
      <c r="B12" s="485" t="s">
        <v>27</v>
      </c>
      <c r="C12" s="485" t="s">
        <v>27</v>
      </c>
      <c r="D12" s="485" t="s">
        <v>31</v>
      </c>
      <c r="E12" s="458" t="s">
        <v>115</v>
      </c>
      <c r="F12" s="459">
        <v>5278</v>
      </c>
      <c r="G12" s="460" t="s">
        <v>118</v>
      </c>
      <c r="H12" s="460" t="s">
        <v>117</v>
      </c>
      <c r="I12" s="562" t="s">
        <v>443</v>
      </c>
      <c r="J12" s="564" t="s">
        <v>444</v>
      </c>
      <c r="K12" s="570" t="s">
        <v>116</v>
      </c>
      <c r="L12" s="464"/>
      <c r="M12" s="464"/>
      <c r="N12" s="465">
        <v>200000000</v>
      </c>
    </row>
    <row r="13" spans="1:14" s="494" customFormat="1" ht="25.5" x14ac:dyDescent="0.2">
      <c r="A13" s="487" t="s">
        <v>50</v>
      </c>
      <c r="B13" s="499" t="s">
        <v>27</v>
      </c>
      <c r="C13" s="499" t="s">
        <v>27</v>
      </c>
      <c r="D13" s="499" t="s">
        <v>31</v>
      </c>
      <c r="E13" s="487" t="s">
        <v>115</v>
      </c>
      <c r="F13" s="488">
        <v>5279</v>
      </c>
      <c r="G13" s="490" t="s">
        <v>162</v>
      </c>
      <c r="H13" s="490" t="s">
        <v>161</v>
      </c>
      <c r="I13" s="500"/>
      <c r="J13" s="500"/>
      <c r="K13" s="501" t="s">
        <v>160</v>
      </c>
      <c r="L13" s="502"/>
      <c r="M13" s="502"/>
      <c r="N13" s="503">
        <v>400000000</v>
      </c>
    </row>
    <row r="14" spans="1:14" x14ac:dyDescent="0.2">
      <c r="A14" s="374" t="s">
        <v>50</v>
      </c>
      <c r="B14" s="337" t="s">
        <v>27</v>
      </c>
      <c r="C14" s="337" t="s">
        <v>27</v>
      </c>
      <c r="D14" s="337" t="s">
        <v>31</v>
      </c>
      <c r="E14" s="374" t="s">
        <v>120</v>
      </c>
      <c r="F14" s="375"/>
      <c r="G14" s="339"/>
      <c r="H14" s="339"/>
      <c r="I14" s="338"/>
      <c r="J14" s="338"/>
      <c r="K14" s="436" t="s">
        <v>119</v>
      </c>
      <c r="L14" s="384"/>
      <c r="M14" s="384"/>
      <c r="N14" s="377"/>
    </row>
    <row r="15" spans="1:14" s="466" customFormat="1" ht="25.5" x14ac:dyDescent="0.2">
      <c r="A15" s="458" t="s">
        <v>50</v>
      </c>
      <c r="B15" s="485" t="s">
        <v>27</v>
      </c>
      <c r="C15" s="485" t="s">
        <v>27</v>
      </c>
      <c r="D15" s="485" t="s">
        <v>31</v>
      </c>
      <c r="E15" s="458" t="s">
        <v>120</v>
      </c>
      <c r="F15" s="459">
        <v>5280</v>
      </c>
      <c r="G15" s="460" t="s">
        <v>126</v>
      </c>
      <c r="H15" s="460" t="s">
        <v>124</v>
      </c>
      <c r="I15" s="486"/>
      <c r="J15" s="486"/>
      <c r="K15" s="463" t="s">
        <v>122</v>
      </c>
      <c r="L15" s="464"/>
      <c r="M15" s="464"/>
      <c r="N15" s="465">
        <v>300000000</v>
      </c>
    </row>
    <row r="16" spans="1:14" s="466" customFormat="1" ht="25.5" x14ac:dyDescent="0.2">
      <c r="A16" s="458" t="s">
        <v>50</v>
      </c>
      <c r="B16" s="485" t="s">
        <v>27</v>
      </c>
      <c r="C16" s="485" t="s">
        <v>27</v>
      </c>
      <c r="D16" s="485" t="s">
        <v>31</v>
      </c>
      <c r="E16" s="458" t="s">
        <v>120</v>
      </c>
      <c r="F16" s="459">
        <v>5281</v>
      </c>
      <c r="G16" s="460" t="s">
        <v>127</v>
      </c>
      <c r="H16" s="460" t="s">
        <v>125</v>
      </c>
      <c r="I16" s="486"/>
      <c r="J16" s="486"/>
      <c r="K16" s="463" t="s">
        <v>123</v>
      </c>
      <c r="L16" s="464"/>
      <c r="M16" s="464"/>
      <c r="N16" s="465">
        <v>524519513.54000002</v>
      </c>
    </row>
    <row r="17" spans="1:144" x14ac:dyDescent="0.2">
      <c r="A17" s="374" t="s">
        <v>50</v>
      </c>
      <c r="B17" s="337" t="s">
        <v>27</v>
      </c>
      <c r="C17" s="337" t="s">
        <v>27</v>
      </c>
      <c r="D17" s="337" t="s">
        <v>31</v>
      </c>
      <c r="E17" s="374" t="s">
        <v>121</v>
      </c>
      <c r="F17" s="375"/>
      <c r="G17" s="339"/>
      <c r="H17" s="339"/>
      <c r="I17" s="338"/>
      <c r="J17" s="338"/>
      <c r="K17" s="436" t="s">
        <v>107</v>
      </c>
      <c r="L17" s="384"/>
      <c r="M17" s="384"/>
      <c r="N17" s="377"/>
    </row>
    <row r="18" spans="1:144" s="466" customFormat="1" ht="25.5" x14ac:dyDescent="0.2">
      <c r="A18" s="458" t="s">
        <v>50</v>
      </c>
      <c r="B18" s="485" t="s">
        <v>27</v>
      </c>
      <c r="C18" s="485" t="s">
        <v>27</v>
      </c>
      <c r="D18" s="485" t="s">
        <v>31</v>
      </c>
      <c r="E18" s="458" t="s">
        <v>121</v>
      </c>
      <c r="F18" s="459">
        <v>5282</v>
      </c>
      <c r="G18" s="460" t="s">
        <v>130</v>
      </c>
      <c r="H18" s="460" t="s">
        <v>129</v>
      </c>
      <c r="I18" s="486"/>
      <c r="J18" s="486"/>
      <c r="K18" s="463" t="s">
        <v>128</v>
      </c>
      <c r="L18" s="464"/>
      <c r="M18" s="464"/>
      <c r="N18" s="465">
        <v>100000000</v>
      </c>
    </row>
    <row r="19" spans="1:144" x14ac:dyDescent="0.2">
      <c r="A19" s="374" t="s">
        <v>50</v>
      </c>
      <c r="B19" s="337" t="s">
        <v>27</v>
      </c>
      <c r="C19" s="337" t="s">
        <v>27</v>
      </c>
      <c r="D19" s="337" t="s">
        <v>31</v>
      </c>
      <c r="E19" s="374" t="s">
        <v>224</v>
      </c>
      <c r="F19" s="375"/>
      <c r="G19" s="334"/>
      <c r="H19" s="334"/>
      <c r="I19" s="335"/>
      <c r="J19" s="335"/>
      <c r="K19" s="435" t="s">
        <v>225</v>
      </c>
      <c r="L19" s="379"/>
      <c r="M19" s="379"/>
      <c r="N19" s="377"/>
    </row>
    <row r="20" spans="1:144" s="494" customFormat="1" ht="25.5" x14ac:dyDescent="0.2">
      <c r="A20" s="487" t="s">
        <v>50</v>
      </c>
      <c r="B20" s="499" t="s">
        <v>27</v>
      </c>
      <c r="C20" s="499" t="s">
        <v>27</v>
      </c>
      <c r="D20" s="499" t="s">
        <v>31</v>
      </c>
      <c r="E20" s="487" t="s">
        <v>224</v>
      </c>
      <c r="F20" s="488">
        <v>5296</v>
      </c>
      <c r="G20" s="510" t="s">
        <v>226</v>
      </c>
      <c r="H20" s="510" t="s">
        <v>227</v>
      </c>
      <c r="I20" s="496"/>
      <c r="J20" s="496"/>
      <c r="K20" s="513" t="s">
        <v>228</v>
      </c>
      <c r="L20" s="512"/>
      <c r="M20" s="512"/>
      <c r="N20" s="493">
        <v>1500000000</v>
      </c>
    </row>
    <row r="21" spans="1:144" s="494" customFormat="1" ht="25.5" x14ac:dyDescent="0.2">
      <c r="A21" s="487" t="s">
        <v>50</v>
      </c>
      <c r="B21" s="499" t="s">
        <v>27</v>
      </c>
      <c r="C21" s="499" t="s">
        <v>27</v>
      </c>
      <c r="D21" s="499" t="s">
        <v>31</v>
      </c>
      <c r="E21" s="487" t="s">
        <v>224</v>
      </c>
      <c r="F21" s="488">
        <v>5296</v>
      </c>
      <c r="G21" s="510" t="s">
        <v>226</v>
      </c>
      <c r="H21" s="541" t="s">
        <v>227</v>
      </c>
      <c r="I21" s="521"/>
      <c r="J21" s="521"/>
      <c r="K21" s="513" t="s">
        <v>418</v>
      </c>
      <c r="L21" s="512"/>
      <c r="M21" s="512"/>
      <c r="N21" s="542">
        <v>135024000</v>
      </c>
    </row>
    <row r="22" spans="1:144" s="1" customFormat="1" ht="12" x14ac:dyDescent="0.25">
      <c r="A22" s="29" t="s">
        <v>50</v>
      </c>
      <c r="B22" s="77" t="s">
        <v>33</v>
      </c>
      <c r="C22" s="4"/>
      <c r="D22" s="4"/>
      <c r="E22" s="264"/>
      <c r="F22" s="119"/>
      <c r="G22" s="118"/>
      <c r="H22" s="455"/>
      <c r="I22" s="455"/>
      <c r="J22" s="273"/>
      <c r="K22" s="109" t="s">
        <v>176</v>
      </c>
      <c r="L22" s="273"/>
      <c r="M22" s="273"/>
      <c r="N22" s="267"/>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row>
    <row r="23" spans="1:144" s="1" customFormat="1" ht="24" x14ac:dyDescent="0.25">
      <c r="A23" s="29" t="s">
        <v>50</v>
      </c>
      <c r="B23" s="77" t="s">
        <v>33</v>
      </c>
      <c r="C23" s="4" t="s">
        <v>34</v>
      </c>
      <c r="D23" s="4"/>
      <c r="E23" s="264"/>
      <c r="F23" s="119"/>
      <c r="G23" s="118"/>
      <c r="H23" s="455"/>
      <c r="I23" s="455"/>
      <c r="J23" s="273"/>
      <c r="K23" s="109" t="s">
        <v>177</v>
      </c>
      <c r="L23" s="273"/>
      <c r="M23" s="273"/>
      <c r="N23" s="267"/>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row>
    <row r="24" spans="1:144" s="1" customFormat="1" ht="12" x14ac:dyDescent="0.25">
      <c r="A24" s="29" t="s">
        <v>50</v>
      </c>
      <c r="B24" s="77" t="s">
        <v>33</v>
      </c>
      <c r="C24" s="4" t="s">
        <v>34</v>
      </c>
      <c r="D24" s="8" t="s">
        <v>178</v>
      </c>
      <c r="E24" s="263"/>
      <c r="F24" s="119"/>
      <c r="G24" s="118"/>
      <c r="H24" s="455"/>
      <c r="I24" s="455"/>
      <c r="J24" s="273"/>
      <c r="K24" s="108" t="s">
        <v>179</v>
      </c>
      <c r="L24" s="273"/>
      <c r="M24" s="273"/>
      <c r="N24" s="267"/>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row>
    <row r="25" spans="1:144" s="1" customFormat="1" ht="12" x14ac:dyDescent="0.25">
      <c r="A25" s="29" t="s">
        <v>50</v>
      </c>
      <c r="B25" s="77" t="s">
        <v>33</v>
      </c>
      <c r="C25" s="4" t="s">
        <v>34</v>
      </c>
      <c r="D25" s="8" t="s">
        <v>178</v>
      </c>
      <c r="E25" s="113" t="s">
        <v>180</v>
      </c>
      <c r="F25" s="119"/>
      <c r="G25" s="118"/>
      <c r="H25" s="455"/>
      <c r="I25" s="455"/>
      <c r="J25" s="273"/>
      <c r="K25" s="107" t="s">
        <v>181</v>
      </c>
      <c r="L25" s="273"/>
      <c r="M25" s="273"/>
      <c r="N25" s="267"/>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row>
    <row r="26" spans="1:144" s="535" customFormat="1" ht="24" x14ac:dyDescent="0.25">
      <c r="A26" s="525" t="s">
        <v>50</v>
      </c>
      <c r="B26" s="526" t="s">
        <v>33</v>
      </c>
      <c r="C26" s="527" t="s">
        <v>34</v>
      </c>
      <c r="D26" s="528" t="s">
        <v>178</v>
      </c>
      <c r="E26" s="529" t="s">
        <v>180</v>
      </c>
      <c r="F26" s="530">
        <v>5292</v>
      </c>
      <c r="G26" s="531"/>
      <c r="H26" s="532" t="s">
        <v>217</v>
      </c>
      <c r="I26" s="531"/>
      <c r="J26" s="531"/>
      <c r="K26" s="533" t="s">
        <v>182</v>
      </c>
      <c r="L26" s="531"/>
      <c r="M26" s="531"/>
      <c r="N26" s="534">
        <v>2000000000</v>
      </c>
    </row>
    <row r="27" spans="1:144" x14ac:dyDescent="0.2">
      <c r="A27" s="369" t="s">
        <v>50</v>
      </c>
      <c r="B27" s="385"/>
      <c r="C27" s="385"/>
      <c r="D27" s="385"/>
      <c r="E27" s="385"/>
      <c r="F27" s="386"/>
      <c r="G27" s="332"/>
      <c r="H27" s="332"/>
      <c r="I27" s="342"/>
      <c r="J27" s="342"/>
      <c r="K27" s="437" t="s">
        <v>16</v>
      </c>
      <c r="L27" s="387"/>
      <c r="M27" s="387"/>
      <c r="N27" s="388"/>
    </row>
    <row r="28" spans="1:144" x14ac:dyDescent="0.2">
      <c r="A28" s="374" t="s">
        <v>50</v>
      </c>
      <c r="B28" s="337" t="s">
        <v>27</v>
      </c>
      <c r="C28" s="333"/>
      <c r="D28" s="333"/>
      <c r="E28" s="333"/>
      <c r="F28" s="389"/>
      <c r="G28" s="335"/>
      <c r="H28" s="343"/>
      <c r="I28" s="344"/>
      <c r="J28" s="344"/>
      <c r="K28" s="438" t="s">
        <v>3</v>
      </c>
      <c r="L28" s="390"/>
      <c r="M28" s="390"/>
      <c r="N28" s="377"/>
    </row>
    <row r="29" spans="1:144" ht="25.5" x14ac:dyDescent="0.2">
      <c r="A29" s="374" t="s">
        <v>50</v>
      </c>
      <c r="B29" s="337" t="s">
        <v>27</v>
      </c>
      <c r="C29" s="336" t="s">
        <v>27</v>
      </c>
      <c r="D29" s="333"/>
      <c r="E29" s="333"/>
      <c r="F29" s="389"/>
      <c r="G29" s="340"/>
      <c r="H29" s="345"/>
      <c r="I29" s="346"/>
      <c r="J29" s="346"/>
      <c r="K29" s="439" t="s">
        <v>39</v>
      </c>
      <c r="L29" s="391"/>
      <c r="M29" s="391"/>
      <c r="N29" s="377"/>
    </row>
    <row r="30" spans="1:144" x14ac:dyDescent="0.2">
      <c r="A30" s="392" t="s">
        <v>50</v>
      </c>
      <c r="B30" s="365" t="s">
        <v>27</v>
      </c>
      <c r="C30" s="365" t="s">
        <v>27</v>
      </c>
      <c r="D30" s="365" t="s">
        <v>35</v>
      </c>
      <c r="E30" s="365"/>
      <c r="F30" s="393"/>
      <c r="G30" s="341"/>
      <c r="H30" s="347"/>
      <c r="I30" s="380"/>
      <c r="J30" s="380"/>
      <c r="K30" s="440" t="s">
        <v>6</v>
      </c>
      <c r="L30" s="377"/>
      <c r="M30" s="394"/>
      <c r="N30" s="552"/>
    </row>
    <row r="31" spans="1:144" x14ac:dyDescent="0.2">
      <c r="A31" s="395" t="s">
        <v>50</v>
      </c>
      <c r="B31" s="395" t="s">
        <v>27</v>
      </c>
      <c r="C31" s="395" t="s">
        <v>27</v>
      </c>
      <c r="D31" s="395" t="s">
        <v>35</v>
      </c>
      <c r="E31" s="395" t="s">
        <v>100</v>
      </c>
      <c r="F31" s="396"/>
      <c r="G31" s="348"/>
      <c r="H31" s="348"/>
      <c r="I31" s="380"/>
      <c r="J31" s="380"/>
      <c r="K31" s="441" t="s">
        <v>99</v>
      </c>
      <c r="L31" s="397"/>
      <c r="M31" s="398"/>
      <c r="N31" s="553"/>
    </row>
    <row r="32" spans="1:144" s="494" customFormat="1" ht="38.25" x14ac:dyDescent="0.2">
      <c r="A32" s="487" t="s">
        <v>50</v>
      </c>
      <c r="B32" s="487" t="s">
        <v>27</v>
      </c>
      <c r="C32" s="487" t="s">
        <v>27</v>
      </c>
      <c r="D32" s="487" t="s">
        <v>35</v>
      </c>
      <c r="E32" s="487" t="s">
        <v>100</v>
      </c>
      <c r="F32" s="488">
        <v>5431</v>
      </c>
      <c r="G32" s="490" t="s">
        <v>407</v>
      </c>
      <c r="H32" s="516" t="s">
        <v>402</v>
      </c>
      <c r="I32" s="521"/>
      <c r="J32" s="521"/>
      <c r="K32" s="545" t="s">
        <v>395</v>
      </c>
      <c r="L32" s="493">
        <v>300750000</v>
      </c>
      <c r="M32" s="546"/>
      <c r="N32" s="542">
        <v>9701814409</v>
      </c>
    </row>
    <row r="33" spans="1:14" s="494" customFormat="1" ht="38.25" x14ac:dyDescent="0.2">
      <c r="A33" s="487" t="s">
        <v>50</v>
      </c>
      <c r="B33" s="487" t="s">
        <v>27</v>
      </c>
      <c r="C33" s="487" t="s">
        <v>27</v>
      </c>
      <c r="D33" s="487" t="s">
        <v>35</v>
      </c>
      <c r="E33" s="547" t="s">
        <v>100</v>
      </c>
      <c r="F33" s="488">
        <v>5432</v>
      </c>
      <c r="G33" s="489" t="s">
        <v>408</v>
      </c>
      <c r="H33" s="516" t="s">
        <v>403</v>
      </c>
      <c r="I33" s="521"/>
      <c r="J33" s="521"/>
      <c r="K33" s="548" t="s">
        <v>396</v>
      </c>
      <c r="L33" s="493">
        <v>200000000</v>
      </c>
      <c r="M33" s="546"/>
      <c r="N33" s="542">
        <v>31477425096</v>
      </c>
    </row>
    <row r="34" spans="1:14" s="466" customFormat="1" ht="25.5" x14ac:dyDescent="0.2">
      <c r="A34" s="458" t="s">
        <v>50</v>
      </c>
      <c r="B34" s="458" t="s">
        <v>27</v>
      </c>
      <c r="C34" s="458" t="s">
        <v>27</v>
      </c>
      <c r="D34" s="458" t="s">
        <v>35</v>
      </c>
      <c r="E34" s="458" t="s">
        <v>100</v>
      </c>
      <c r="F34" s="459">
        <v>5275</v>
      </c>
      <c r="G34" s="460" t="s">
        <v>208</v>
      </c>
      <c r="H34" s="460" t="s">
        <v>101</v>
      </c>
      <c r="I34" s="486"/>
      <c r="J34" s="486"/>
      <c r="K34" s="463" t="s">
        <v>98</v>
      </c>
      <c r="L34" s="464"/>
      <c r="M34" s="464"/>
      <c r="N34" s="465">
        <v>4292999980</v>
      </c>
    </row>
    <row r="35" spans="1:14" x14ac:dyDescent="0.2">
      <c r="A35" s="374" t="s">
        <v>50</v>
      </c>
      <c r="B35" s="337" t="s">
        <v>27</v>
      </c>
      <c r="C35" s="337" t="s">
        <v>27</v>
      </c>
      <c r="D35" s="337" t="s">
        <v>29</v>
      </c>
      <c r="E35" s="337"/>
      <c r="F35" s="389"/>
      <c r="G35" s="340"/>
      <c r="H35" s="345"/>
      <c r="I35" s="346"/>
      <c r="J35" s="346"/>
      <c r="K35" s="442" t="s">
        <v>42</v>
      </c>
      <c r="L35" s="400"/>
      <c r="M35" s="400"/>
      <c r="N35" s="377"/>
    </row>
    <row r="36" spans="1:14" x14ac:dyDescent="0.2">
      <c r="A36" s="374" t="s">
        <v>50</v>
      </c>
      <c r="B36" s="374" t="s">
        <v>27</v>
      </c>
      <c r="C36" s="374" t="s">
        <v>27</v>
      </c>
      <c r="D36" s="374" t="s">
        <v>29</v>
      </c>
      <c r="E36" s="374" t="s">
        <v>30</v>
      </c>
      <c r="F36" s="389"/>
      <c r="G36" s="339"/>
      <c r="H36" s="349"/>
      <c r="I36" s="350"/>
      <c r="J36" s="350"/>
      <c r="K36" s="436" t="s">
        <v>7</v>
      </c>
      <c r="L36" s="384"/>
      <c r="M36" s="384"/>
      <c r="N36" s="377"/>
    </row>
    <row r="37" spans="1:14" s="466" customFormat="1" ht="90" x14ac:dyDescent="0.2">
      <c r="A37" s="458" t="s">
        <v>50</v>
      </c>
      <c r="B37" s="458" t="s">
        <v>27</v>
      </c>
      <c r="C37" s="458" t="s">
        <v>27</v>
      </c>
      <c r="D37" s="458" t="s">
        <v>29</v>
      </c>
      <c r="E37" s="458" t="s">
        <v>30</v>
      </c>
      <c r="F37" s="459">
        <v>5251</v>
      </c>
      <c r="G37" s="460" t="s">
        <v>75</v>
      </c>
      <c r="H37" s="461" t="s">
        <v>187</v>
      </c>
      <c r="I37" s="562" t="s">
        <v>419</v>
      </c>
      <c r="J37" s="563" t="s">
        <v>420</v>
      </c>
      <c r="K37" s="463" t="s">
        <v>72</v>
      </c>
      <c r="L37" s="464"/>
      <c r="M37" s="464"/>
      <c r="N37" s="465">
        <v>300750000</v>
      </c>
    </row>
    <row r="38" spans="1:14" s="401" customFormat="1" x14ac:dyDescent="0.2">
      <c r="A38" s="374" t="s">
        <v>50</v>
      </c>
      <c r="B38" s="374" t="s">
        <v>27</v>
      </c>
      <c r="C38" s="374" t="s">
        <v>27</v>
      </c>
      <c r="D38" s="374" t="s">
        <v>31</v>
      </c>
      <c r="E38" s="374"/>
      <c r="F38" s="389"/>
      <c r="G38" s="340"/>
      <c r="H38" s="345"/>
      <c r="I38" s="346"/>
      <c r="J38" s="346"/>
      <c r="K38" s="442" t="s">
        <v>43</v>
      </c>
      <c r="L38" s="400"/>
      <c r="M38" s="400"/>
      <c r="N38" s="377"/>
    </row>
    <row r="39" spans="1:14" s="401" customFormat="1" x14ac:dyDescent="0.2">
      <c r="A39" s="374" t="s">
        <v>50</v>
      </c>
      <c r="B39" s="374" t="s">
        <v>27</v>
      </c>
      <c r="C39" s="374" t="s">
        <v>27</v>
      </c>
      <c r="D39" s="374" t="s">
        <v>31</v>
      </c>
      <c r="E39" s="374" t="s">
        <v>32</v>
      </c>
      <c r="F39" s="389"/>
      <c r="G39" s="339"/>
      <c r="H39" s="349"/>
      <c r="I39" s="350"/>
      <c r="J39" s="350"/>
      <c r="K39" s="436" t="s">
        <v>8</v>
      </c>
      <c r="L39" s="384"/>
      <c r="M39" s="384"/>
      <c r="N39" s="377"/>
    </row>
    <row r="40" spans="1:14" s="466" customFormat="1" ht="45" x14ac:dyDescent="0.2">
      <c r="A40" s="458" t="s">
        <v>50</v>
      </c>
      <c r="B40" s="458" t="s">
        <v>27</v>
      </c>
      <c r="C40" s="458" t="s">
        <v>27</v>
      </c>
      <c r="D40" s="458" t="s">
        <v>31</v>
      </c>
      <c r="E40" s="458" t="s">
        <v>32</v>
      </c>
      <c r="F40" s="459">
        <v>5277</v>
      </c>
      <c r="G40" s="467" t="s">
        <v>76</v>
      </c>
      <c r="H40" s="461" t="s">
        <v>188</v>
      </c>
      <c r="I40" s="562" t="s">
        <v>421</v>
      </c>
      <c r="J40" s="564" t="s">
        <v>422</v>
      </c>
      <c r="K40" s="469" t="s">
        <v>58</v>
      </c>
      <c r="L40" s="470"/>
      <c r="M40" s="470"/>
      <c r="N40" s="465">
        <v>200000000</v>
      </c>
    </row>
    <row r="41" spans="1:14" s="401" customFormat="1" x14ac:dyDescent="0.2">
      <c r="A41" s="374" t="s">
        <v>50</v>
      </c>
      <c r="B41" s="374" t="s">
        <v>46</v>
      </c>
      <c r="C41" s="374"/>
      <c r="D41" s="374"/>
      <c r="E41" s="374"/>
      <c r="F41" s="389"/>
      <c r="G41" s="340"/>
      <c r="H41" s="345"/>
      <c r="I41" s="346"/>
      <c r="J41" s="346"/>
      <c r="K41" s="439" t="s">
        <v>14</v>
      </c>
      <c r="L41" s="391"/>
      <c r="M41" s="391"/>
      <c r="N41" s="377"/>
    </row>
    <row r="42" spans="1:14" ht="25.5" x14ac:dyDescent="0.2">
      <c r="A42" s="374" t="s">
        <v>50</v>
      </c>
      <c r="B42" s="374" t="s">
        <v>46</v>
      </c>
      <c r="C42" s="374" t="s">
        <v>46</v>
      </c>
      <c r="D42" s="374"/>
      <c r="E42" s="374"/>
      <c r="F42" s="389"/>
      <c r="G42" s="340"/>
      <c r="H42" s="345"/>
      <c r="I42" s="346"/>
      <c r="J42" s="346"/>
      <c r="K42" s="439" t="s">
        <v>48</v>
      </c>
      <c r="L42" s="391"/>
      <c r="M42" s="391"/>
      <c r="N42" s="377"/>
    </row>
    <row r="43" spans="1:14" ht="25.5" x14ac:dyDescent="0.2">
      <c r="A43" s="374" t="s">
        <v>50</v>
      </c>
      <c r="B43" s="374" t="s">
        <v>46</v>
      </c>
      <c r="C43" s="374" t="s">
        <v>46</v>
      </c>
      <c r="D43" s="374" t="s">
        <v>47</v>
      </c>
      <c r="E43" s="374"/>
      <c r="F43" s="389"/>
      <c r="G43" s="340"/>
      <c r="H43" s="345"/>
      <c r="I43" s="346"/>
      <c r="J43" s="346"/>
      <c r="K43" s="442" t="s">
        <v>9</v>
      </c>
      <c r="L43" s="400"/>
      <c r="M43" s="400"/>
      <c r="N43" s="377"/>
    </row>
    <row r="44" spans="1:14" x14ac:dyDescent="0.2">
      <c r="A44" s="374" t="s">
        <v>50</v>
      </c>
      <c r="B44" s="374" t="s">
        <v>46</v>
      </c>
      <c r="C44" s="374" t="s">
        <v>46</v>
      </c>
      <c r="D44" s="374" t="s">
        <v>47</v>
      </c>
      <c r="E44" s="374" t="s">
        <v>49</v>
      </c>
      <c r="F44" s="389"/>
      <c r="G44" s="339"/>
      <c r="H44" s="349"/>
      <c r="I44" s="350"/>
      <c r="J44" s="350"/>
      <c r="K44" s="436" t="s">
        <v>12</v>
      </c>
      <c r="L44" s="384"/>
      <c r="M44" s="384"/>
      <c r="N44" s="377"/>
    </row>
    <row r="45" spans="1:14" s="466" customFormat="1" ht="38.25" x14ac:dyDescent="0.2">
      <c r="A45" s="458" t="s">
        <v>50</v>
      </c>
      <c r="B45" s="458" t="s">
        <v>46</v>
      </c>
      <c r="C45" s="458" t="s">
        <v>46</v>
      </c>
      <c r="D45" s="458" t="s">
        <v>47</v>
      </c>
      <c r="E45" s="458" t="s">
        <v>49</v>
      </c>
      <c r="F45" s="459">
        <v>5253</v>
      </c>
      <c r="G45" s="471">
        <v>10</v>
      </c>
      <c r="H45" s="461" t="s">
        <v>189</v>
      </c>
      <c r="I45" s="562" t="s">
        <v>423</v>
      </c>
      <c r="J45" s="564" t="s">
        <v>424</v>
      </c>
      <c r="K45" s="472" t="s">
        <v>56</v>
      </c>
      <c r="L45" s="473"/>
      <c r="M45" s="473"/>
      <c r="N45" s="465">
        <v>478518400</v>
      </c>
    </row>
    <row r="46" spans="1:14" s="466" customFormat="1" ht="40.5" customHeight="1" x14ac:dyDescent="0.2">
      <c r="A46" s="458" t="s">
        <v>50</v>
      </c>
      <c r="B46" s="458" t="s">
        <v>46</v>
      </c>
      <c r="C46" s="458" t="s">
        <v>46</v>
      </c>
      <c r="D46" s="458" t="s">
        <v>47</v>
      </c>
      <c r="E46" s="458" t="s">
        <v>49</v>
      </c>
      <c r="F46" s="459">
        <v>5290</v>
      </c>
      <c r="G46" s="460" t="s">
        <v>97</v>
      </c>
      <c r="H46" s="460" t="s">
        <v>102</v>
      </c>
      <c r="I46" s="486"/>
      <c r="J46" s="486"/>
      <c r="K46" s="472" t="s">
        <v>96</v>
      </c>
      <c r="L46" s="473"/>
      <c r="M46" s="473"/>
      <c r="N46" s="465">
        <v>1043460138</v>
      </c>
    </row>
    <row r="47" spans="1:14" x14ac:dyDescent="0.2">
      <c r="A47" s="402" t="s">
        <v>50</v>
      </c>
      <c r="B47" s="403"/>
      <c r="C47" s="403"/>
      <c r="D47" s="403"/>
      <c r="E47" s="403"/>
      <c r="F47" s="389"/>
      <c r="G47" s="351"/>
      <c r="H47" s="352"/>
      <c r="I47" s="353"/>
      <c r="J47" s="353"/>
      <c r="K47" s="443" t="s">
        <v>17</v>
      </c>
      <c r="L47" s="404"/>
      <c r="M47" s="404"/>
      <c r="N47" s="554"/>
    </row>
    <row r="48" spans="1:14" x14ac:dyDescent="0.2">
      <c r="A48" s="374" t="s">
        <v>50</v>
      </c>
      <c r="B48" s="337" t="s">
        <v>27</v>
      </c>
      <c r="C48" s="333"/>
      <c r="D48" s="333"/>
      <c r="E48" s="333"/>
      <c r="F48" s="389"/>
      <c r="G48" s="340"/>
      <c r="H48" s="345"/>
      <c r="I48" s="346"/>
      <c r="J48" s="346"/>
      <c r="K48" s="439" t="s">
        <v>3</v>
      </c>
      <c r="L48" s="391"/>
      <c r="M48" s="391"/>
      <c r="N48" s="377"/>
    </row>
    <row r="49" spans="1:14" ht="25.5" x14ac:dyDescent="0.2">
      <c r="A49" s="374" t="s">
        <v>50</v>
      </c>
      <c r="B49" s="337" t="s">
        <v>27</v>
      </c>
      <c r="C49" s="333" t="s">
        <v>27</v>
      </c>
      <c r="D49" s="333"/>
      <c r="E49" s="333"/>
      <c r="F49" s="389"/>
      <c r="G49" s="340"/>
      <c r="H49" s="345"/>
      <c r="I49" s="346"/>
      <c r="J49" s="346"/>
      <c r="K49" s="439" t="s">
        <v>39</v>
      </c>
      <c r="L49" s="391"/>
      <c r="M49" s="391"/>
      <c r="N49" s="377"/>
    </row>
    <row r="50" spans="1:14" ht="25.5" x14ac:dyDescent="0.2">
      <c r="A50" s="374" t="s">
        <v>50</v>
      </c>
      <c r="B50" s="374" t="s">
        <v>27</v>
      </c>
      <c r="C50" s="374" t="s">
        <v>27</v>
      </c>
      <c r="D50" s="374" t="s">
        <v>34</v>
      </c>
      <c r="E50" s="374"/>
      <c r="F50" s="389"/>
      <c r="G50" s="340"/>
      <c r="H50" s="345"/>
      <c r="I50" s="346"/>
      <c r="J50" s="346"/>
      <c r="K50" s="442" t="s">
        <v>40</v>
      </c>
      <c r="L50" s="400"/>
      <c r="M50" s="400"/>
      <c r="N50" s="377"/>
    </row>
    <row r="51" spans="1:14" x14ac:dyDescent="0.2">
      <c r="A51" s="399" t="s">
        <v>50</v>
      </c>
      <c r="B51" s="399" t="s">
        <v>27</v>
      </c>
      <c r="C51" s="399" t="s">
        <v>27</v>
      </c>
      <c r="D51" s="399" t="s">
        <v>34</v>
      </c>
      <c r="E51" s="399" t="s">
        <v>37</v>
      </c>
      <c r="F51" s="389"/>
      <c r="G51" s="354"/>
      <c r="H51" s="355"/>
      <c r="I51" s="356"/>
      <c r="J51" s="356"/>
      <c r="K51" s="436" t="s">
        <v>4</v>
      </c>
      <c r="L51" s="384"/>
      <c r="M51" s="384"/>
      <c r="N51" s="377"/>
    </row>
    <row r="52" spans="1:14" s="466" customFormat="1" ht="45" x14ac:dyDescent="0.2">
      <c r="A52" s="458" t="s">
        <v>50</v>
      </c>
      <c r="B52" s="458" t="s">
        <v>27</v>
      </c>
      <c r="C52" s="458" t="s">
        <v>27</v>
      </c>
      <c r="D52" s="458" t="s">
        <v>34</v>
      </c>
      <c r="E52" s="458" t="s">
        <v>37</v>
      </c>
      <c r="F52" s="459">
        <v>5267</v>
      </c>
      <c r="G52" s="467" t="s">
        <v>77</v>
      </c>
      <c r="H52" s="461" t="s">
        <v>190</v>
      </c>
      <c r="I52" s="562" t="s">
        <v>425</v>
      </c>
      <c r="J52" s="564" t="s">
        <v>426</v>
      </c>
      <c r="K52" s="469" t="s">
        <v>59</v>
      </c>
      <c r="L52" s="470"/>
      <c r="M52" s="470"/>
      <c r="N52" s="465">
        <v>322774116.76999998</v>
      </c>
    </row>
    <row r="53" spans="1:14" s="466" customFormat="1" ht="38.25" x14ac:dyDescent="0.2">
      <c r="A53" s="458" t="s">
        <v>50</v>
      </c>
      <c r="B53" s="458" t="s">
        <v>27</v>
      </c>
      <c r="C53" s="458" t="s">
        <v>27</v>
      </c>
      <c r="D53" s="458" t="s">
        <v>34</v>
      </c>
      <c r="E53" s="458" t="s">
        <v>37</v>
      </c>
      <c r="F53" s="459">
        <v>5268</v>
      </c>
      <c r="G53" s="467" t="s">
        <v>78</v>
      </c>
      <c r="H53" s="461" t="s">
        <v>191</v>
      </c>
      <c r="I53" s="562" t="s">
        <v>427</v>
      </c>
      <c r="J53" s="564" t="s">
        <v>428</v>
      </c>
      <c r="K53" s="469" t="s">
        <v>60</v>
      </c>
      <c r="L53" s="470"/>
      <c r="M53" s="470"/>
      <c r="N53" s="465">
        <v>1155628014.97</v>
      </c>
    </row>
    <row r="54" spans="1:14" s="466" customFormat="1" ht="38.25" x14ac:dyDescent="0.2">
      <c r="A54" s="458" t="s">
        <v>50</v>
      </c>
      <c r="B54" s="458" t="s">
        <v>27</v>
      </c>
      <c r="C54" s="458" t="s">
        <v>27</v>
      </c>
      <c r="D54" s="458" t="s">
        <v>34</v>
      </c>
      <c r="E54" s="458" t="s">
        <v>37</v>
      </c>
      <c r="F54" s="459">
        <v>5269</v>
      </c>
      <c r="G54" s="467" t="s">
        <v>79</v>
      </c>
      <c r="H54" s="461" t="s">
        <v>192</v>
      </c>
      <c r="I54" s="468"/>
      <c r="J54" s="468"/>
      <c r="K54" s="469" t="s">
        <v>61</v>
      </c>
      <c r="L54" s="470"/>
      <c r="M54" s="470"/>
      <c r="N54" s="465">
        <v>860602957.54999995</v>
      </c>
    </row>
    <row r="55" spans="1:14" x14ac:dyDescent="0.2">
      <c r="A55" s="399" t="s">
        <v>50</v>
      </c>
      <c r="B55" s="399" t="s">
        <v>27</v>
      </c>
      <c r="C55" s="399" t="s">
        <v>27</v>
      </c>
      <c r="D55" s="399" t="s">
        <v>34</v>
      </c>
      <c r="E55" s="399" t="s">
        <v>37</v>
      </c>
      <c r="F55" s="405"/>
      <c r="G55" s="354"/>
      <c r="H55" s="354"/>
      <c r="I55" s="357"/>
      <c r="J55" s="357"/>
      <c r="K55" s="436" t="s">
        <v>4</v>
      </c>
      <c r="L55" s="384"/>
      <c r="M55" s="384"/>
      <c r="N55" s="377"/>
    </row>
    <row r="56" spans="1:14" s="466" customFormat="1" ht="51" x14ac:dyDescent="0.2">
      <c r="A56" s="458" t="s">
        <v>50</v>
      </c>
      <c r="B56" s="458" t="s">
        <v>27</v>
      </c>
      <c r="C56" s="458" t="s">
        <v>27</v>
      </c>
      <c r="D56" s="458" t="s">
        <v>34</v>
      </c>
      <c r="E56" s="458" t="s">
        <v>37</v>
      </c>
      <c r="F56" s="459">
        <v>5270</v>
      </c>
      <c r="G56" s="460" t="s">
        <v>209</v>
      </c>
      <c r="H56" s="460" t="s">
        <v>106</v>
      </c>
      <c r="I56" s="467"/>
      <c r="J56" s="467"/>
      <c r="K56" s="469" t="s">
        <v>103</v>
      </c>
      <c r="L56" s="470"/>
      <c r="M56" s="470"/>
      <c r="N56" s="465">
        <v>534646857.51999998</v>
      </c>
    </row>
    <row r="57" spans="1:14" x14ac:dyDescent="0.2">
      <c r="A57" s="374" t="s">
        <v>50</v>
      </c>
      <c r="B57" s="374" t="s">
        <v>27</v>
      </c>
      <c r="C57" s="374" t="s">
        <v>27</v>
      </c>
      <c r="D57" s="374" t="s">
        <v>34</v>
      </c>
      <c r="E57" s="374"/>
      <c r="F57" s="383"/>
      <c r="G57" s="340"/>
      <c r="H57" s="340"/>
      <c r="I57" s="341"/>
      <c r="J57" s="341"/>
      <c r="K57" s="442" t="s">
        <v>43</v>
      </c>
      <c r="L57" s="400"/>
      <c r="M57" s="400"/>
      <c r="N57" s="377"/>
    </row>
    <row r="58" spans="1:14" x14ac:dyDescent="0.2">
      <c r="A58" s="399" t="s">
        <v>50</v>
      </c>
      <c r="B58" s="399" t="s">
        <v>27</v>
      </c>
      <c r="C58" s="399" t="s">
        <v>27</v>
      </c>
      <c r="D58" s="399" t="s">
        <v>34</v>
      </c>
      <c r="E58" s="399" t="s">
        <v>37</v>
      </c>
      <c r="F58" s="405"/>
      <c r="G58" s="354"/>
      <c r="H58" s="354"/>
      <c r="I58" s="357"/>
      <c r="J58" s="357"/>
      <c r="K58" s="436" t="s">
        <v>107</v>
      </c>
      <c r="L58" s="384"/>
      <c r="M58" s="384"/>
      <c r="N58" s="377"/>
    </row>
    <row r="59" spans="1:14" s="466" customFormat="1" ht="38.25" x14ac:dyDescent="0.2">
      <c r="A59" s="458" t="s">
        <v>50</v>
      </c>
      <c r="B59" s="458" t="s">
        <v>27</v>
      </c>
      <c r="C59" s="458" t="s">
        <v>27</v>
      </c>
      <c r="D59" s="458" t="s">
        <v>34</v>
      </c>
      <c r="E59" s="458" t="s">
        <v>37</v>
      </c>
      <c r="F59" s="459">
        <v>5271</v>
      </c>
      <c r="G59" s="460" t="s">
        <v>109</v>
      </c>
      <c r="H59" s="460" t="s">
        <v>108</v>
      </c>
      <c r="I59" s="467"/>
      <c r="J59" s="467"/>
      <c r="K59" s="469" t="s">
        <v>212</v>
      </c>
      <c r="L59" s="470"/>
      <c r="M59" s="470"/>
      <c r="N59" s="465">
        <v>250000000</v>
      </c>
    </row>
    <row r="60" spans="1:14" ht="13.5" thickBot="1" x14ac:dyDescent="0.25">
      <c r="A60" s="399" t="s">
        <v>50</v>
      </c>
      <c r="B60" s="399" t="s">
        <v>27</v>
      </c>
      <c r="C60" s="399" t="s">
        <v>27</v>
      </c>
      <c r="D60" s="399" t="s">
        <v>34</v>
      </c>
      <c r="E60" s="399" t="s">
        <v>37</v>
      </c>
      <c r="F60" s="405"/>
      <c r="G60" s="354"/>
      <c r="H60" s="357"/>
      <c r="I60" s="380"/>
      <c r="J60" s="380"/>
      <c r="K60" s="441" t="s">
        <v>4</v>
      </c>
      <c r="L60" s="379"/>
      <c r="M60" s="379"/>
      <c r="N60" s="397"/>
    </row>
    <row r="61" spans="1:14" s="494" customFormat="1" ht="51" x14ac:dyDescent="0.2">
      <c r="A61" s="487" t="s">
        <v>50</v>
      </c>
      <c r="B61" s="487" t="s">
        <v>27</v>
      </c>
      <c r="C61" s="487" t="s">
        <v>27</v>
      </c>
      <c r="D61" s="487" t="s">
        <v>34</v>
      </c>
      <c r="E61" s="487" t="s">
        <v>37</v>
      </c>
      <c r="F61" s="543">
        <v>5429</v>
      </c>
      <c r="G61" s="510" t="s">
        <v>405</v>
      </c>
      <c r="H61" s="541" t="s">
        <v>399</v>
      </c>
      <c r="I61" s="521"/>
      <c r="J61" s="521"/>
      <c r="K61" s="511" t="s">
        <v>413</v>
      </c>
      <c r="L61" s="512"/>
      <c r="M61" s="512"/>
      <c r="N61" s="542">
        <v>5951957851.6000004</v>
      </c>
    </row>
    <row r="62" spans="1:14" x14ac:dyDescent="0.2">
      <c r="A62" s="399" t="s">
        <v>50</v>
      </c>
      <c r="B62" s="399" t="s">
        <v>27</v>
      </c>
      <c r="C62" s="399" t="s">
        <v>27</v>
      </c>
      <c r="D62" s="399" t="s">
        <v>34</v>
      </c>
      <c r="E62" s="399" t="s">
        <v>51</v>
      </c>
      <c r="F62" s="389"/>
      <c r="G62" s="354"/>
      <c r="H62" s="355"/>
      <c r="I62" s="356"/>
      <c r="J62" s="356"/>
      <c r="K62" s="436" t="s">
        <v>5</v>
      </c>
      <c r="L62" s="384"/>
      <c r="M62" s="384"/>
      <c r="N62" s="377"/>
    </row>
    <row r="63" spans="1:14" s="466" customFormat="1" ht="56.25" x14ac:dyDescent="0.2">
      <c r="A63" s="458" t="s">
        <v>50</v>
      </c>
      <c r="B63" s="458" t="s">
        <v>27</v>
      </c>
      <c r="C63" s="458" t="s">
        <v>27</v>
      </c>
      <c r="D63" s="458" t="s">
        <v>34</v>
      </c>
      <c r="E63" s="458" t="s">
        <v>51</v>
      </c>
      <c r="F63" s="459">
        <v>5273</v>
      </c>
      <c r="G63" s="460" t="s">
        <v>80</v>
      </c>
      <c r="H63" s="461" t="s">
        <v>196</v>
      </c>
      <c r="I63" s="562" t="s">
        <v>431</v>
      </c>
      <c r="J63" s="564" t="s">
        <v>432</v>
      </c>
      <c r="K63" s="472" t="s">
        <v>57</v>
      </c>
      <c r="L63" s="473"/>
      <c r="M63" s="473"/>
      <c r="N63" s="465">
        <v>1139150000</v>
      </c>
    </row>
    <row r="64" spans="1:14" ht="13.5" thickBot="1" x14ac:dyDescent="0.25">
      <c r="A64" s="406" t="s">
        <v>50</v>
      </c>
      <c r="B64" s="406" t="s">
        <v>27</v>
      </c>
      <c r="C64" s="406" t="s">
        <v>27</v>
      </c>
      <c r="D64" s="406" t="s">
        <v>34</v>
      </c>
      <c r="E64" s="406" t="s">
        <v>51</v>
      </c>
      <c r="F64" s="407"/>
      <c r="G64" s="358"/>
      <c r="H64" s="359"/>
      <c r="I64" s="380"/>
      <c r="J64" s="380"/>
      <c r="K64" s="444" t="s">
        <v>5</v>
      </c>
      <c r="L64" s="408"/>
      <c r="M64" s="408"/>
      <c r="N64" s="381"/>
    </row>
    <row r="65" spans="1:14" s="494" customFormat="1" ht="38.25" x14ac:dyDescent="0.2">
      <c r="A65" s="487" t="s">
        <v>50</v>
      </c>
      <c r="B65" s="487" t="s">
        <v>27</v>
      </c>
      <c r="C65" s="487" t="s">
        <v>27</v>
      </c>
      <c r="D65" s="487" t="s">
        <v>34</v>
      </c>
      <c r="E65" s="487" t="s">
        <v>51</v>
      </c>
      <c r="F65" s="544">
        <v>5430</v>
      </c>
      <c r="G65" s="510" t="s">
        <v>406</v>
      </c>
      <c r="H65" s="541" t="s">
        <v>404</v>
      </c>
      <c r="I65" s="521"/>
      <c r="J65" s="521"/>
      <c r="K65" s="511" t="s">
        <v>398</v>
      </c>
      <c r="L65" s="512"/>
      <c r="M65" s="512"/>
      <c r="N65" s="493">
        <v>1821372000</v>
      </c>
    </row>
    <row r="66" spans="1:14" s="466" customFormat="1" ht="51" x14ac:dyDescent="0.2">
      <c r="A66" s="458" t="s">
        <v>50</v>
      </c>
      <c r="B66" s="458" t="s">
        <v>27</v>
      </c>
      <c r="C66" s="458" t="s">
        <v>27</v>
      </c>
      <c r="D66" s="458" t="s">
        <v>34</v>
      </c>
      <c r="E66" s="458" t="s">
        <v>51</v>
      </c>
      <c r="F66" s="459">
        <v>5272</v>
      </c>
      <c r="G66" s="460" t="s">
        <v>210</v>
      </c>
      <c r="H66" s="460" t="s">
        <v>105</v>
      </c>
      <c r="I66" s="562" t="s">
        <v>447</v>
      </c>
      <c r="J66" s="564" t="s">
        <v>448</v>
      </c>
      <c r="K66" s="472" t="s">
        <v>211</v>
      </c>
      <c r="L66" s="473"/>
      <c r="M66" s="473"/>
      <c r="N66" s="465">
        <v>3097697200</v>
      </c>
    </row>
    <row r="67" spans="1:14" x14ac:dyDescent="0.2">
      <c r="A67" s="410" t="s">
        <v>50</v>
      </c>
      <c r="B67" s="411" t="s">
        <v>27</v>
      </c>
      <c r="C67" s="411" t="s">
        <v>27</v>
      </c>
      <c r="D67" s="411" t="s">
        <v>36</v>
      </c>
      <c r="E67" s="412"/>
      <c r="F67" s="412"/>
      <c r="G67" s="413"/>
      <c r="H67" s="414"/>
      <c r="I67" s="415"/>
      <c r="J67" s="415"/>
      <c r="K67" s="445" t="s">
        <v>249</v>
      </c>
      <c r="L67" s="412"/>
      <c r="M67" s="412"/>
      <c r="N67" s="416"/>
    </row>
    <row r="68" spans="1:14" x14ac:dyDescent="0.2">
      <c r="A68" s="417" t="s">
        <v>50</v>
      </c>
      <c r="B68" s="418" t="s">
        <v>27</v>
      </c>
      <c r="C68" s="418" t="s">
        <v>27</v>
      </c>
      <c r="D68" s="418" t="s">
        <v>36</v>
      </c>
      <c r="E68" s="418" t="s">
        <v>254</v>
      </c>
      <c r="F68" s="419"/>
      <c r="G68" s="420"/>
      <c r="H68" s="414"/>
      <c r="I68" s="421"/>
      <c r="J68" s="421"/>
      <c r="K68" s="446" t="s">
        <v>250</v>
      </c>
      <c r="L68" s="419"/>
      <c r="M68" s="419"/>
      <c r="N68" s="416"/>
    </row>
    <row r="69" spans="1:14" s="466" customFormat="1" ht="25.5" x14ac:dyDescent="0.2">
      <c r="A69" s="458" t="s">
        <v>50</v>
      </c>
      <c r="B69" s="458" t="s">
        <v>27</v>
      </c>
      <c r="C69" s="458" t="s">
        <v>27</v>
      </c>
      <c r="D69" s="458" t="s">
        <v>36</v>
      </c>
      <c r="E69" s="458" t="s">
        <v>254</v>
      </c>
      <c r="F69" s="459">
        <v>5274</v>
      </c>
      <c r="G69" s="460" t="s">
        <v>251</v>
      </c>
      <c r="H69" s="460" t="s">
        <v>252</v>
      </c>
      <c r="I69" s="486"/>
      <c r="J69" s="486"/>
      <c r="K69" s="463" t="s">
        <v>388</v>
      </c>
      <c r="L69" s="464"/>
      <c r="M69" s="464"/>
      <c r="N69" s="465">
        <v>32625000</v>
      </c>
    </row>
    <row r="70" spans="1:14" ht="25.5" x14ac:dyDescent="0.2">
      <c r="A70" s="374" t="s">
        <v>50</v>
      </c>
      <c r="B70" s="374" t="s">
        <v>27</v>
      </c>
      <c r="C70" s="374" t="s">
        <v>27</v>
      </c>
      <c r="D70" s="374"/>
      <c r="E70" s="374"/>
      <c r="F70" s="375"/>
      <c r="G70" s="334"/>
      <c r="H70" s="334"/>
      <c r="I70" s="335"/>
      <c r="J70" s="335"/>
      <c r="K70" s="433" t="s">
        <v>39</v>
      </c>
      <c r="L70" s="376"/>
      <c r="M70" s="376"/>
      <c r="N70" s="377"/>
    </row>
    <row r="71" spans="1:14" x14ac:dyDescent="0.2">
      <c r="A71" s="374" t="s">
        <v>50</v>
      </c>
      <c r="B71" s="374" t="s">
        <v>27</v>
      </c>
      <c r="C71" s="374" t="s">
        <v>27</v>
      </c>
      <c r="D71" s="374" t="s">
        <v>31</v>
      </c>
      <c r="E71" s="374"/>
      <c r="F71" s="375"/>
      <c r="G71" s="334"/>
      <c r="H71" s="334"/>
      <c r="I71" s="335"/>
      <c r="J71" s="335"/>
      <c r="K71" s="434" t="s">
        <v>43</v>
      </c>
      <c r="L71" s="378"/>
      <c r="M71" s="378"/>
      <c r="N71" s="377"/>
    </row>
    <row r="72" spans="1:14" x14ac:dyDescent="0.2">
      <c r="A72" s="374" t="s">
        <v>50</v>
      </c>
      <c r="B72" s="374" t="s">
        <v>27</v>
      </c>
      <c r="C72" s="374" t="s">
        <v>27</v>
      </c>
      <c r="D72" s="374" t="s">
        <v>31</v>
      </c>
      <c r="E72" s="374" t="s">
        <v>120</v>
      </c>
      <c r="F72" s="375"/>
      <c r="G72" s="334"/>
      <c r="H72" s="334"/>
      <c r="I72" s="335"/>
      <c r="J72" s="335"/>
      <c r="K72" s="435" t="s">
        <v>119</v>
      </c>
      <c r="L72" s="379"/>
      <c r="M72" s="379"/>
      <c r="N72" s="377"/>
    </row>
    <row r="73" spans="1:14" s="494" customFormat="1" ht="63.75" x14ac:dyDescent="0.2">
      <c r="A73" s="487" t="s">
        <v>50</v>
      </c>
      <c r="B73" s="487" t="s">
        <v>27</v>
      </c>
      <c r="C73" s="487" t="s">
        <v>27</v>
      </c>
      <c r="D73" s="487" t="s">
        <v>31</v>
      </c>
      <c r="E73" s="487" t="s">
        <v>120</v>
      </c>
      <c r="F73" s="488">
        <v>5297</v>
      </c>
      <c r="G73" s="510" t="s">
        <v>231</v>
      </c>
      <c r="H73" s="510" t="s">
        <v>232</v>
      </c>
      <c r="I73" s="496"/>
      <c r="J73" s="496"/>
      <c r="K73" s="513" t="s">
        <v>233</v>
      </c>
      <c r="L73" s="512"/>
      <c r="M73" s="512"/>
      <c r="N73" s="493">
        <v>430351708.80000001</v>
      </c>
    </row>
    <row r="74" spans="1:14" s="494" customFormat="1" ht="25.5" x14ac:dyDescent="0.2">
      <c r="A74" s="487" t="s">
        <v>50</v>
      </c>
      <c r="B74" s="487" t="s">
        <v>27</v>
      </c>
      <c r="C74" s="487" t="s">
        <v>27</v>
      </c>
      <c r="D74" s="487" t="s">
        <v>31</v>
      </c>
      <c r="E74" s="487" t="s">
        <v>120</v>
      </c>
      <c r="F74" s="488">
        <v>5298</v>
      </c>
      <c r="G74" s="510" t="s">
        <v>234</v>
      </c>
      <c r="H74" s="510" t="s">
        <v>235</v>
      </c>
      <c r="I74" s="496"/>
      <c r="J74" s="496"/>
      <c r="K74" s="513" t="s">
        <v>236</v>
      </c>
      <c r="L74" s="512"/>
      <c r="M74" s="512"/>
      <c r="N74" s="493">
        <v>1005481000</v>
      </c>
    </row>
    <row r="75" spans="1:14" x14ac:dyDescent="0.2">
      <c r="A75" s="374" t="s">
        <v>50</v>
      </c>
      <c r="B75" s="374" t="s">
        <v>27</v>
      </c>
      <c r="C75" s="374" t="s">
        <v>27</v>
      </c>
      <c r="D75" s="374" t="s">
        <v>31</v>
      </c>
      <c r="E75" s="374" t="s">
        <v>121</v>
      </c>
      <c r="F75" s="375"/>
      <c r="G75" s="334"/>
      <c r="H75" s="334"/>
      <c r="I75" s="335"/>
      <c r="J75" s="335"/>
      <c r="K75" s="435" t="s">
        <v>107</v>
      </c>
      <c r="L75" s="379"/>
      <c r="M75" s="379"/>
      <c r="N75" s="377"/>
    </row>
    <row r="76" spans="1:14" s="494" customFormat="1" ht="38.25" x14ac:dyDescent="0.2">
      <c r="A76" s="487" t="s">
        <v>50</v>
      </c>
      <c r="B76" s="487" t="s">
        <v>27</v>
      </c>
      <c r="C76" s="487" t="s">
        <v>27</v>
      </c>
      <c r="D76" s="487" t="s">
        <v>31</v>
      </c>
      <c r="E76" s="487" t="s">
        <v>121</v>
      </c>
      <c r="F76" s="488">
        <v>5299</v>
      </c>
      <c r="G76" s="510" t="s">
        <v>237</v>
      </c>
      <c r="H76" s="510" t="s">
        <v>164</v>
      </c>
      <c r="I76" s="496"/>
      <c r="J76" s="496"/>
      <c r="K76" s="513" t="s">
        <v>238</v>
      </c>
      <c r="L76" s="512"/>
      <c r="M76" s="512"/>
      <c r="N76" s="493">
        <v>100000000</v>
      </c>
    </row>
    <row r="77" spans="1:14" x14ac:dyDescent="0.2">
      <c r="A77" s="422" t="s">
        <v>50</v>
      </c>
      <c r="B77" s="403"/>
      <c r="C77" s="403"/>
      <c r="D77" s="403"/>
      <c r="E77" s="403"/>
      <c r="F77" s="389"/>
      <c r="G77" s="351"/>
      <c r="H77" s="352"/>
      <c r="I77" s="353"/>
      <c r="J77" s="353"/>
      <c r="K77" s="443" t="s">
        <v>20</v>
      </c>
      <c r="L77" s="404"/>
      <c r="M77" s="404"/>
      <c r="N77" s="554"/>
    </row>
    <row r="78" spans="1:14" x14ac:dyDescent="0.2">
      <c r="A78" s="374" t="s">
        <v>50</v>
      </c>
      <c r="B78" s="374" t="s">
        <v>46</v>
      </c>
      <c r="C78" s="374"/>
      <c r="D78" s="374"/>
      <c r="E78" s="374"/>
      <c r="F78" s="389"/>
      <c r="G78" s="340"/>
      <c r="H78" s="345"/>
      <c r="I78" s="346"/>
      <c r="J78" s="346"/>
      <c r="K78" s="439" t="s">
        <v>14</v>
      </c>
      <c r="L78" s="391"/>
      <c r="M78" s="391"/>
      <c r="N78" s="377"/>
    </row>
    <row r="79" spans="1:14" ht="25.5" x14ac:dyDescent="0.2">
      <c r="A79" s="374" t="s">
        <v>50</v>
      </c>
      <c r="B79" s="374" t="s">
        <v>46</v>
      </c>
      <c r="C79" s="374" t="s">
        <v>46</v>
      </c>
      <c r="D79" s="374"/>
      <c r="E79" s="374"/>
      <c r="F79" s="389"/>
      <c r="G79" s="340"/>
      <c r="H79" s="345"/>
      <c r="I79" s="346"/>
      <c r="J79" s="346"/>
      <c r="K79" s="439" t="s">
        <v>48</v>
      </c>
      <c r="L79" s="391"/>
      <c r="M79" s="391"/>
      <c r="N79" s="377"/>
    </row>
    <row r="80" spans="1:14" ht="25.5" x14ac:dyDescent="0.2">
      <c r="A80" s="374" t="s">
        <v>50</v>
      </c>
      <c r="B80" s="374" t="s">
        <v>46</v>
      </c>
      <c r="C80" s="374" t="s">
        <v>46</v>
      </c>
      <c r="D80" s="374" t="s">
        <v>47</v>
      </c>
      <c r="E80" s="374"/>
      <c r="F80" s="389"/>
      <c r="G80" s="334"/>
      <c r="H80" s="360"/>
      <c r="I80" s="343"/>
      <c r="J80" s="343"/>
      <c r="K80" s="434" t="s">
        <v>9</v>
      </c>
      <c r="L80" s="378"/>
      <c r="M80" s="378"/>
      <c r="N80" s="377"/>
    </row>
    <row r="81" spans="1:14" x14ac:dyDescent="0.2">
      <c r="A81" s="374" t="s">
        <v>50</v>
      </c>
      <c r="B81" s="374" t="s">
        <v>46</v>
      </c>
      <c r="C81" s="374" t="s">
        <v>46</v>
      </c>
      <c r="D81" s="374" t="s">
        <v>47</v>
      </c>
      <c r="E81" s="374" t="s">
        <v>53</v>
      </c>
      <c r="F81" s="389"/>
      <c r="G81" s="339"/>
      <c r="H81" s="349"/>
      <c r="I81" s="350"/>
      <c r="J81" s="350"/>
      <c r="K81" s="436" t="s">
        <v>11</v>
      </c>
      <c r="L81" s="384"/>
      <c r="M81" s="384"/>
      <c r="N81" s="377"/>
    </row>
    <row r="82" spans="1:14" s="466" customFormat="1" ht="45" x14ac:dyDescent="0.2">
      <c r="A82" s="458" t="s">
        <v>50</v>
      </c>
      <c r="B82" s="458" t="s">
        <v>46</v>
      </c>
      <c r="C82" s="458" t="s">
        <v>46</v>
      </c>
      <c r="D82" s="458" t="s">
        <v>47</v>
      </c>
      <c r="E82" s="458" t="s">
        <v>53</v>
      </c>
      <c r="F82" s="459">
        <v>5252</v>
      </c>
      <c r="G82" s="474" t="s">
        <v>81</v>
      </c>
      <c r="H82" s="461" t="s">
        <v>197</v>
      </c>
      <c r="I82" s="562" t="s">
        <v>429</v>
      </c>
      <c r="J82" s="565" t="s">
        <v>430</v>
      </c>
      <c r="K82" s="475" t="s">
        <v>62</v>
      </c>
      <c r="L82" s="476"/>
      <c r="M82" s="476"/>
      <c r="N82" s="465">
        <v>75000000</v>
      </c>
    </row>
    <row r="83" spans="1:14" s="466" customFormat="1" ht="51" x14ac:dyDescent="0.2">
      <c r="A83" s="458" t="s">
        <v>50</v>
      </c>
      <c r="B83" s="458" t="s">
        <v>46</v>
      </c>
      <c r="C83" s="458" t="s">
        <v>46</v>
      </c>
      <c r="D83" s="458" t="s">
        <v>47</v>
      </c>
      <c r="E83" s="458" t="s">
        <v>53</v>
      </c>
      <c r="F83" s="459">
        <v>5288</v>
      </c>
      <c r="G83" s="474" t="s">
        <v>132</v>
      </c>
      <c r="H83" s="460" t="s">
        <v>133</v>
      </c>
      <c r="I83" s="467"/>
      <c r="J83" s="467"/>
      <c r="K83" s="475" t="s">
        <v>131</v>
      </c>
      <c r="L83" s="476"/>
      <c r="M83" s="476"/>
      <c r="N83" s="465">
        <v>1199631360</v>
      </c>
    </row>
    <row r="84" spans="1:14" s="494" customFormat="1" ht="38.25" x14ac:dyDescent="0.2">
      <c r="A84" s="487" t="s">
        <v>50</v>
      </c>
      <c r="B84" s="487" t="s">
        <v>46</v>
      </c>
      <c r="C84" s="487" t="s">
        <v>46</v>
      </c>
      <c r="D84" s="487" t="s">
        <v>47</v>
      </c>
      <c r="E84" s="487" t="s">
        <v>53</v>
      </c>
      <c r="F84" s="488">
        <v>5289</v>
      </c>
      <c r="G84" s="504" t="s">
        <v>166</v>
      </c>
      <c r="H84" s="490" t="s">
        <v>165</v>
      </c>
      <c r="I84" s="489"/>
      <c r="J84" s="489"/>
      <c r="K84" s="505" t="s">
        <v>163</v>
      </c>
      <c r="L84" s="506"/>
      <c r="M84" s="506"/>
      <c r="N84" s="493">
        <v>1081430000</v>
      </c>
    </row>
    <row r="85" spans="1:14" s="494" customFormat="1" ht="51" x14ac:dyDescent="0.2">
      <c r="A85" s="487" t="s">
        <v>50</v>
      </c>
      <c r="B85" s="499" t="s">
        <v>46</v>
      </c>
      <c r="C85" s="499" t="s">
        <v>46</v>
      </c>
      <c r="D85" s="499" t="s">
        <v>47</v>
      </c>
      <c r="E85" s="487" t="s">
        <v>53</v>
      </c>
      <c r="F85" s="488">
        <v>5301</v>
      </c>
      <c r="G85" s="510" t="s">
        <v>245</v>
      </c>
      <c r="H85" s="510" t="s">
        <v>246</v>
      </c>
      <c r="I85" s="496"/>
      <c r="J85" s="496"/>
      <c r="K85" s="513" t="s">
        <v>416</v>
      </c>
      <c r="L85" s="512"/>
      <c r="M85" s="512"/>
      <c r="N85" s="514">
        <v>3251423000</v>
      </c>
    </row>
    <row r="86" spans="1:14" x14ac:dyDescent="0.2">
      <c r="A86" s="374" t="s">
        <v>50</v>
      </c>
      <c r="B86" s="374" t="s">
        <v>34</v>
      </c>
      <c r="C86" s="374"/>
      <c r="D86" s="374"/>
      <c r="E86" s="374"/>
      <c r="F86" s="389"/>
      <c r="G86" s="334"/>
      <c r="H86" s="360"/>
      <c r="I86" s="343"/>
      <c r="J86" s="343"/>
      <c r="K86" s="433" t="s">
        <v>19</v>
      </c>
      <c r="L86" s="376"/>
      <c r="M86" s="376"/>
      <c r="N86" s="377"/>
    </row>
    <row r="87" spans="1:14" ht="25.5" x14ac:dyDescent="0.2">
      <c r="A87" s="374" t="s">
        <v>50</v>
      </c>
      <c r="B87" s="374" t="s">
        <v>34</v>
      </c>
      <c r="C87" s="374" t="s">
        <v>36</v>
      </c>
      <c r="D87" s="374"/>
      <c r="E87" s="374"/>
      <c r="F87" s="389"/>
      <c r="G87" s="340"/>
      <c r="H87" s="345"/>
      <c r="I87" s="346"/>
      <c r="J87" s="346"/>
      <c r="K87" s="439" t="s">
        <v>45</v>
      </c>
      <c r="L87" s="391"/>
      <c r="M87" s="391"/>
      <c r="N87" s="377"/>
    </row>
    <row r="88" spans="1:14" x14ac:dyDescent="0.2">
      <c r="A88" s="374" t="s">
        <v>50</v>
      </c>
      <c r="B88" s="374" t="s">
        <v>34</v>
      </c>
      <c r="C88" s="374" t="s">
        <v>36</v>
      </c>
      <c r="D88" s="374" t="s">
        <v>37</v>
      </c>
      <c r="E88" s="374"/>
      <c r="F88" s="389"/>
      <c r="G88" s="334"/>
      <c r="H88" s="360"/>
      <c r="I88" s="343"/>
      <c r="J88" s="343"/>
      <c r="K88" s="434" t="s">
        <v>44</v>
      </c>
      <c r="L88" s="378"/>
      <c r="M88" s="378"/>
      <c r="N88" s="377"/>
    </row>
    <row r="89" spans="1:14" x14ac:dyDescent="0.2">
      <c r="A89" s="374" t="s">
        <v>50</v>
      </c>
      <c r="B89" s="374" t="s">
        <v>34</v>
      </c>
      <c r="C89" s="374" t="s">
        <v>36</v>
      </c>
      <c r="D89" s="374" t="s">
        <v>37</v>
      </c>
      <c r="E89" s="374" t="s">
        <v>54</v>
      </c>
      <c r="F89" s="389"/>
      <c r="G89" s="339"/>
      <c r="H89" s="349"/>
      <c r="I89" s="350"/>
      <c r="J89" s="350"/>
      <c r="K89" s="436" t="s">
        <v>13</v>
      </c>
      <c r="L89" s="384"/>
      <c r="M89" s="384"/>
      <c r="N89" s="377"/>
    </row>
    <row r="90" spans="1:14" s="466" customFormat="1" ht="33.75" x14ac:dyDescent="0.2">
      <c r="A90" s="458" t="s">
        <v>50</v>
      </c>
      <c r="B90" s="458" t="s">
        <v>34</v>
      </c>
      <c r="C90" s="458" t="s">
        <v>36</v>
      </c>
      <c r="D90" s="458" t="s">
        <v>37</v>
      </c>
      <c r="E90" s="458" t="s">
        <v>54</v>
      </c>
      <c r="F90" s="459">
        <v>5255</v>
      </c>
      <c r="G90" s="467" t="s">
        <v>82</v>
      </c>
      <c r="H90" s="461" t="s">
        <v>198</v>
      </c>
      <c r="I90" s="562" t="s">
        <v>437</v>
      </c>
      <c r="J90" s="564" t="s">
        <v>438</v>
      </c>
      <c r="K90" s="678" t="s">
        <v>63</v>
      </c>
      <c r="L90" s="478"/>
      <c r="M90" s="478"/>
      <c r="N90" s="681">
        <v>999880000</v>
      </c>
    </row>
    <row r="91" spans="1:14" s="466" customFormat="1" ht="45" x14ac:dyDescent="0.2">
      <c r="A91" s="567"/>
      <c r="B91" s="567"/>
      <c r="C91" s="567"/>
      <c r="D91" s="567"/>
      <c r="E91" s="567"/>
      <c r="F91" s="568"/>
      <c r="G91" s="467"/>
      <c r="H91" s="462"/>
      <c r="I91" s="562" t="s">
        <v>439</v>
      </c>
      <c r="J91" s="564" t="s">
        <v>440</v>
      </c>
      <c r="K91" s="679"/>
      <c r="L91" s="478"/>
      <c r="M91" s="478"/>
      <c r="N91" s="682"/>
    </row>
    <row r="92" spans="1:14" s="466" customFormat="1" ht="33.75" x14ac:dyDescent="0.2">
      <c r="A92" s="567"/>
      <c r="B92" s="567"/>
      <c r="C92" s="567"/>
      <c r="D92" s="567"/>
      <c r="E92" s="567"/>
      <c r="F92" s="568"/>
      <c r="G92" s="467"/>
      <c r="H92" s="462"/>
      <c r="I92" s="562" t="s">
        <v>441</v>
      </c>
      <c r="J92" s="564" t="s">
        <v>442</v>
      </c>
      <c r="K92" s="680"/>
      <c r="L92" s="478"/>
      <c r="M92" s="478"/>
      <c r="N92" s="683"/>
    </row>
    <row r="93" spans="1:14" x14ac:dyDescent="0.2">
      <c r="A93" s="423" t="s">
        <v>50</v>
      </c>
      <c r="B93" s="403"/>
      <c r="C93" s="403"/>
      <c r="D93" s="403"/>
      <c r="E93" s="403"/>
      <c r="F93" s="389"/>
      <c r="G93" s="351"/>
      <c r="H93" s="352"/>
      <c r="I93" s="353"/>
      <c r="J93" s="353"/>
      <c r="K93" s="443" t="s">
        <v>18</v>
      </c>
      <c r="L93" s="404"/>
      <c r="M93" s="404"/>
      <c r="N93" s="554"/>
    </row>
    <row r="94" spans="1:14" x14ac:dyDescent="0.2">
      <c r="A94" s="374" t="s">
        <v>50</v>
      </c>
      <c r="B94" s="374" t="s">
        <v>28</v>
      </c>
      <c r="C94" s="374"/>
      <c r="D94" s="374"/>
      <c r="E94" s="374"/>
      <c r="F94" s="389"/>
      <c r="G94" s="340"/>
      <c r="H94" s="345"/>
      <c r="I94" s="346"/>
      <c r="J94" s="346"/>
      <c r="K94" s="439" t="s">
        <v>0</v>
      </c>
      <c r="L94" s="391"/>
      <c r="M94" s="391"/>
      <c r="N94" s="377"/>
    </row>
    <row r="95" spans="1:14" ht="38.25" x14ac:dyDescent="0.2">
      <c r="A95" s="374" t="s">
        <v>50</v>
      </c>
      <c r="B95" s="374" t="s">
        <v>28</v>
      </c>
      <c r="C95" s="374" t="s">
        <v>28</v>
      </c>
      <c r="D95" s="374"/>
      <c r="E95" s="374"/>
      <c r="F95" s="389"/>
      <c r="G95" s="340"/>
      <c r="H95" s="345"/>
      <c r="I95" s="346"/>
      <c r="J95" s="346"/>
      <c r="K95" s="439" t="s">
        <v>41</v>
      </c>
      <c r="L95" s="391"/>
      <c r="M95" s="391"/>
      <c r="N95" s="377"/>
    </row>
    <row r="96" spans="1:14" x14ac:dyDescent="0.2">
      <c r="A96" s="374" t="s">
        <v>50</v>
      </c>
      <c r="B96" s="374" t="s">
        <v>28</v>
      </c>
      <c r="C96" s="374" t="s">
        <v>28</v>
      </c>
      <c r="D96" s="374" t="s">
        <v>46</v>
      </c>
      <c r="E96" s="374"/>
      <c r="F96" s="389"/>
      <c r="G96" s="334"/>
      <c r="H96" s="360"/>
      <c r="I96" s="343"/>
      <c r="J96" s="343"/>
      <c r="K96" s="434" t="s">
        <v>1</v>
      </c>
      <c r="L96" s="378"/>
      <c r="M96" s="378"/>
      <c r="N96" s="377"/>
    </row>
    <row r="97" spans="1:14" x14ac:dyDescent="0.2">
      <c r="A97" s="374" t="s">
        <v>50</v>
      </c>
      <c r="B97" s="374" t="s">
        <v>28</v>
      </c>
      <c r="C97" s="374" t="s">
        <v>28</v>
      </c>
      <c r="D97" s="374" t="s">
        <v>46</v>
      </c>
      <c r="E97" s="374" t="s">
        <v>34</v>
      </c>
      <c r="F97" s="389"/>
      <c r="G97" s="339"/>
      <c r="H97" s="349"/>
      <c r="I97" s="350"/>
      <c r="J97" s="350"/>
      <c r="K97" s="436" t="s">
        <v>2</v>
      </c>
      <c r="L97" s="384"/>
      <c r="M97" s="384"/>
      <c r="N97" s="377"/>
    </row>
    <row r="98" spans="1:14" s="466" customFormat="1" ht="56.25" x14ac:dyDescent="0.2">
      <c r="A98" s="458" t="s">
        <v>50</v>
      </c>
      <c r="B98" s="458" t="s">
        <v>28</v>
      </c>
      <c r="C98" s="458" t="s">
        <v>28</v>
      </c>
      <c r="D98" s="458" t="s">
        <v>46</v>
      </c>
      <c r="E98" s="458" t="s">
        <v>34</v>
      </c>
      <c r="F98" s="459">
        <v>5250</v>
      </c>
      <c r="G98" s="467" t="s">
        <v>83</v>
      </c>
      <c r="H98" s="461" t="s">
        <v>199</v>
      </c>
      <c r="I98" s="562" t="s">
        <v>433</v>
      </c>
      <c r="J98" s="566" t="s">
        <v>434</v>
      </c>
      <c r="K98" s="477" t="s">
        <v>65</v>
      </c>
      <c r="L98" s="478"/>
      <c r="M98" s="478"/>
      <c r="N98" s="465">
        <v>2999942877</v>
      </c>
    </row>
    <row r="99" spans="1:14" s="466" customFormat="1" ht="33.75" x14ac:dyDescent="0.2">
      <c r="A99" s="458" t="s">
        <v>50</v>
      </c>
      <c r="B99" s="458" t="s">
        <v>28</v>
      </c>
      <c r="C99" s="458" t="s">
        <v>28</v>
      </c>
      <c r="D99" s="458" t="s">
        <v>46</v>
      </c>
      <c r="E99" s="458" t="s">
        <v>34</v>
      </c>
      <c r="F99" s="459">
        <v>5256</v>
      </c>
      <c r="G99" s="467" t="s">
        <v>84</v>
      </c>
      <c r="H99" s="461" t="s">
        <v>200</v>
      </c>
      <c r="I99" s="562" t="s">
        <v>435</v>
      </c>
      <c r="J99" s="566" t="s">
        <v>436</v>
      </c>
      <c r="K99" s="477" t="s">
        <v>66</v>
      </c>
      <c r="L99" s="478"/>
      <c r="M99" s="478"/>
      <c r="N99" s="465">
        <v>400000000</v>
      </c>
    </row>
    <row r="100" spans="1:14" s="466" customFormat="1" ht="33.75" x14ac:dyDescent="0.2">
      <c r="A100" s="458" t="s">
        <v>50</v>
      </c>
      <c r="B100" s="458" t="s">
        <v>28</v>
      </c>
      <c r="C100" s="458" t="s">
        <v>28</v>
      </c>
      <c r="D100" s="458" t="s">
        <v>46</v>
      </c>
      <c r="E100" s="458" t="s">
        <v>34</v>
      </c>
      <c r="F100" s="459">
        <v>5257</v>
      </c>
      <c r="G100" s="467" t="s">
        <v>85</v>
      </c>
      <c r="H100" s="461" t="s">
        <v>201</v>
      </c>
      <c r="I100" s="562" t="s">
        <v>435</v>
      </c>
      <c r="J100" s="566" t="s">
        <v>436</v>
      </c>
      <c r="K100" s="477" t="s">
        <v>67</v>
      </c>
      <c r="L100" s="478"/>
      <c r="M100" s="478"/>
      <c r="N100" s="465">
        <v>905466454.51999998</v>
      </c>
    </row>
    <row r="101" spans="1:14" s="466" customFormat="1" ht="57" thickBot="1" x14ac:dyDescent="0.25">
      <c r="A101" s="458" t="s">
        <v>50</v>
      </c>
      <c r="B101" s="458" t="s">
        <v>28</v>
      </c>
      <c r="C101" s="458" t="s">
        <v>28</v>
      </c>
      <c r="D101" s="458" t="s">
        <v>46</v>
      </c>
      <c r="E101" s="458" t="s">
        <v>34</v>
      </c>
      <c r="F101" s="459">
        <v>5258</v>
      </c>
      <c r="G101" s="467" t="s">
        <v>86</v>
      </c>
      <c r="H101" s="461" t="s">
        <v>202</v>
      </c>
      <c r="I101" s="562" t="s">
        <v>433</v>
      </c>
      <c r="J101" s="566" t="s">
        <v>434</v>
      </c>
      <c r="K101" s="477" t="s">
        <v>68</v>
      </c>
      <c r="L101" s="465">
        <v>3799986734.6300001</v>
      </c>
      <c r="M101" s="479">
        <v>1499972594.6099999</v>
      </c>
      <c r="N101" s="480">
        <v>3799986734.6300001</v>
      </c>
    </row>
    <row r="102" spans="1:14" s="494" customFormat="1" ht="56.25" x14ac:dyDescent="0.2">
      <c r="A102" s="487" t="s">
        <v>50</v>
      </c>
      <c r="B102" s="487" t="s">
        <v>28</v>
      </c>
      <c r="C102" s="487" t="s">
        <v>28</v>
      </c>
      <c r="D102" s="487" t="s">
        <v>46</v>
      </c>
      <c r="E102" s="487" t="s">
        <v>34</v>
      </c>
      <c r="F102" s="488">
        <v>5258</v>
      </c>
      <c r="G102" s="489" t="s">
        <v>86</v>
      </c>
      <c r="H102" s="515" t="s">
        <v>202</v>
      </c>
      <c r="I102" s="562" t="s">
        <v>433</v>
      </c>
      <c r="J102" s="566" t="s">
        <v>434</v>
      </c>
      <c r="K102" s="517" t="s">
        <v>68</v>
      </c>
      <c r="L102" s="518">
        <v>1499972594.6099999</v>
      </c>
      <c r="M102" s="519"/>
      <c r="N102" s="555">
        <v>1499972594.6099999</v>
      </c>
    </row>
    <row r="103" spans="1:14" s="466" customFormat="1" ht="21.75" customHeight="1" x14ac:dyDescent="0.2">
      <c r="A103" s="458" t="s">
        <v>50</v>
      </c>
      <c r="B103" s="458" t="s">
        <v>28</v>
      </c>
      <c r="C103" s="458" t="s">
        <v>28</v>
      </c>
      <c r="D103" s="458" t="s">
        <v>46</v>
      </c>
      <c r="E103" s="458" t="s">
        <v>34</v>
      </c>
      <c r="F103" s="459">
        <v>5259</v>
      </c>
      <c r="G103" s="467" t="s">
        <v>87</v>
      </c>
      <c r="H103" s="461" t="s">
        <v>203</v>
      </c>
      <c r="I103" s="562" t="s">
        <v>435</v>
      </c>
      <c r="J103" s="566" t="s">
        <v>436</v>
      </c>
      <c r="K103" s="477" t="s">
        <v>69</v>
      </c>
      <c r="L103" s="478"/>
      <c r="M103" s="478"/>
      <c r="N103" s="465">
        <v>923249992</v>
      </c>
    </row>
    <row r="104" spans="1:14" s="466" customFormat="1" ht="38.25" x14ac:dyDescent="0.2">
      <c r="A104" s="458" t="s">
        <v>50</v>
      </c>
      <c r="B104" s="458" t="s">
        <v>28</v>
      </c>
      <c r="C104" s="458" t="s">
        <v>28</v>
      </c>
      <c r="D104" s="458" t="s">
        <v>46</v>
      </c>
      <c r="E104" s="458" t="s">
        <v>34</v>
      </c>
      <c r="F104" s="459">
        <v>5249</v>
      </c>
      <c r="G104" s="467" t="s">
        <v>89</v>
      </c>
      <c r="H104" s="461" t="s">
        <v>204</v>
      </c>
      <c r="I104" s="562" t="s">
        <v>435</v>
      </c>
      <c r="J104" s="566" t="s">
        <v>436</v>
      </c>
      <c r="K104" s="477" t="s">
        <v>70</v>
      </c>
      <c r="L104" s="478"/>
      <c r="M104" s="478"/>
      <c r="N104" s="465">
        <v>1623300243.6700001</v>
      </c>
    </row>
    <row r="105" spans="1:14" s="466" customFormat="1" ht="25.5" x14ac:dyDescent="0.2">
      <c r="A105" s="458" t="s">
        <v>50</v>
      </c>
      <c r="B105" s="458" t="s">
        <v>28</v>
      </c>
      <c r="C105" s="458" t="s">
        <v>28</v>
      </c>
      <c r="D105" s="458" t="s">
        <v>46</v>
      </c>
      <c r="E105" s="458" t="s">
        <v>34</v>
      </c>
      <c r="F105" s="459">
        <v>5260</v>
      </c>
      <c r="G105" s="467" t="s">
        <v>136</v>
      </c>
      <c r="H105" s="460" t="s">
        <v>138</v>
      </c>
      <c r="I105" s="467"/>
      <c r="J105" s="467"/>
      <c r="K105" s="477" t="s">
        <v>134</v>
      </c>
      <c r="L105" s="465">
        <v>2500000000</v>
      </c>
      <c r="M105" s="479">
        <v>5500000000</v>
      </c>
      <c r="N105" s="465">
        <v>2500000000</v>
      </c>
    </row>
    <row r="106" spans="1:14" s="466" customFormat="1" ht="38.25" x14ac:dyDescent="0.2">
      <c r="A106" s="458" t="s">
        <v>50</v>
      </c>
      <c r="B106" s="458" t="s">
        <v>28</v>
      </c>
      <c r="C106" s="458" t="s">
        <v>28</v>
      </c>
      <c r="D106" s="458" t="s">
        <v>46</v>
      </c>
      <c r="E106" s="458" t="s">
        <v>34</v>
      </c>
      <c r="F106" s="459">
        <v>5261</v>
      </c>
      <c r="G106" s="467" t="s">
        <v>137</v>
      </c>
      <c r="H106" s="460" t="s">
        <v>139</v>
      </c>
      <c r="I106" s="467"/>
      <c r="J106" s="467"/>
      <c r="K106" s="477" t="s">
        <v>135</v>
      </c>
      <c r="L106" s="478"/>
      <c r="M106" s="478"/>
      <c r="N106" s="465">
        <v>3670522461.25</v>
      </c>
    </row>
    <row r="107" spans="1:14" s="466" customFormat="1" ht="38.25" x14ac:dyDescent="0.2">
      <c r="A107" s="458" t="s">
        <v>50</v>
      </c>
      <c r="B107" s="458" t="s">
        <v>28</v>
      </c>
      <c r="C107" s="458" t="s">
        <v>28</v>
      </c>
      <c r="D107" s="458" t="s">
        <v>46</v>
      </c>
      <c r="E107" s="458" t="s">
        <v>34</v>
      </c>
      <c r="F107" s="459">
        <v>5262</v>
      </c>
      <c r="G107" s="467" t="s">
        <v>146</v>
      </c>
      <c r="H107" s="460" t="s">
        <v>143</v>
      </c>
      <c r="I107" s="467"/>
      <c r="J107" s="467"/>
      <c r="K107" s="477" t="s">
        <v>140</v>
      </c>
      <c r="L107" s="478"/>
      <c r="M107" s="478"/>
      <c r="N107" s="465">
        <v>1053009264.17</v>
      </c>
    </row>
    <row r="108" spans="1:14" s="466" customFormat="1" ht="51.75" thickBot="1" x14ac:dyDescent="0.25">
      <c r="A108" s="458" t="s">
        <v>50</v>
      </c>
      <c r="B108" s="458" t="s">
        <v>28</v>
      </c>
      <c r="C108" s="458" t="s">
        <v>28</v>
      </c>
      <c r="D108" s="458" t="s">
        <v>46</v>
      </c>
      <c r="E108" s="458" t="s">
        <v>34</v>
      </c>
      <c r="F108" s="459">
        <v>5263</v>
      </c>
      <c r="G108" s="467" t="s">
        <v>147</v>
      </c>
      <c r="H108" s="460" t="s">
        <v>144</v>
      </c>
      <c r="I108" s="467"/>
      <c r="J108" s="467"/>
      <c r="K108" s="477" t="s">
        <v>141</v>
      </c>
      <c r="L108" s="465">
        <v>3200000000</v>
      </c>
      <c r="M108" s="479">
        <v>4962493727</v>
      </c>
      <c r="N108" s="480">
        <v>3200000000</v>
      </c>
    </row>
    <row r="109" spans="1:14" ht="51" x14ac:dyDescent="0.2">
      <c r="A109" s="452"/>
      <c r="B109" s="452"/>
      <c r="C109" s="424" t="s">
        <v>28</v>
      </c>
      <c r="D109" s="424" t="s">
        <v>46</v>
      </c>
      <c r="E109" s="424" t="s">
        <v>34</v>
      </c>
      <c r="F109" s="382">
        <v>5263</v>
      </c>
      <c r="G109" s="361" t="s">
        <v>147</v>
      </c>
      <c r="H109" s="362" t="s">
        <v>144</v>
      </c>
      <c r="I109" s="361"/>
      <c r="J109" s="361"/>
      <c r="K109" s="447" t="s">
        <v>141</v>
      </c>
      <c r="L109" s="453"/>
      <c r="M109" s="425"/>
      <c r="N109" s="556">
        <v>4962493727</v>
      </c>
    </row>
    <row r="110" spans="1:14" s="466" customFormat="1" ht="38.25" x14ac:dyDescent="0.2">
      <c r="A110" s="458" t="s">
        <v>50</v>
      </c>
      <c r="B110" s="458" t="s">
        <v>28</v>
      </c>
      <c r="C110" s="458" t="s">
        <v>28</v>
      </c>
      <c r="D110" s="458" t="s">
        <v>46</v>
      </c>
      <c r="E110" s="458" t="s">
        <v>34</v>
      </c>
      <c r="F110" s="459">
        <v>5264</v>
      </c>
      <c r="G110" s="467" t="s">
        <v>148</v>
      </c>
      <c r="H110" s="460" t="s">
        <v>145</v>
      </c>
      <c r="I110" s="467"/>
      <c r="J110" s="467"/>
      <c r="K110" s="477" t="s">
        <v>142</v>
      </c>
      <c r="L110" s="478"/>
      <c r="M110" s="478"/>
      <c r="N110" s="465">
        <v>499998404.22000003</v>
      </c>
    </row>
    <row r="111" spans="1:14" s="494" customFormat="1" ht="27" customHeight="1" x14ac:dyDescent="0.2">
      <c r="A111" s="520" t="s">
        <v>50</v>
      </c>
      <c r="B111" s="520" t="s">
        <v>28</v>
      </c>
      <c r="C111" s="520" t="s">
        <v>28</v>
      </c>
      <c r="D111" s="520" t="s">
        <v>46</v>
      </c>
      <c r="E111" s="520" t="s">
        <v>34</v>
      </c>
      <c r="F111" s="520" t="s">
        <v>259</v>
      </c>
      <c r="G111" s="521"/>
      <c r="H111" s="522">
        <v>2012005810039</v>
      </c>
      <c r="I111" s="521"/>
      <c r="J111" s="521"/>
      <c r="K111" s="523" t="s">
        <v>134</v>
      </c>
      <c r="L111" s="524"/>
      <c r="M111" s="524"/>
      <c r="N111" s="557">
        <v>5500000000</v>
      </c>
    </row>
    <row r="112" spans="1:14" s="494" customFormat="1" ht="63.75" x14ac:dyDescent="0.2">
      <c r="A112" s="520" t="s">
        <v>50</v>
      </c>
      <c r="B112" s="520" t="s">
        <v>28</v>
      </c>
      <c r="C112" s="520" t="s">
        <v>28</v>
      </c>
      <c r="D112" s="520" t="s">
        <v>46</v>
      </c>
      <c r="E112" s="520" t="s">
        <v>34</v>
      </c>
      <c r="F112" s="520" t="s">
        <v>260</v>
      </c>
      <c r="G112" s="521"/>
      <c r="H112" s="522">
        <v>2012005810043</v>
      </c>
      <c r="I112" s="521"/>
      <c r="J112" s="521"/>
      <c r="K112" s="523" t="s">
        <v>141</v>
      </c>
      <c r="L112" s="524"/>
      <c r="M112" s="524"/>
      <c r="N112" s="557">
        <v>4962493727</v>
      </c>
    </row>
    <row r="113" spans="1:15" s="494" customFormat="1" ht="63.75" x14ac:dyDescent="0.2">
      <c r="A113" s="487" t="s">
        <v>50</v>
      </c>
      <c r="B113" s="499" t="s">
        <v>28</v>
      </c>
      <c r="C113" s="499" t="s">
        <v>28</v>
      </c>
      <c r="D113" s="499" t="s">
        <v>46</v>
      </c>
      <c r="E113" s="487" t="s">
        <v>34</v>
      </c>
      <c r="F113" s="488">
        <v>5427</v>
      </c>
      <c r="G113" s="510" t="s">
        <v>409</v>
      </c>
      <c r="H113" s="541" t="s">
        <v>400</v>
      </c>
      <c r="I113" s="521"/>
      <c r="J113" s="521"/>
      <c r="K113" s="549" t="s">
        <v>394</v>
      </c>
      <c r="L113" s="512"/>
      <c r="M113" s="512"/>
      <c r="N113" s="542">
        <v>5334671758.8900003</v>
      </c>
    </row>
    <row r="114" spans="1:15" s="494" customFormat="1" ht="51" x14ac:dyDescent="0.2">
      <c r="A114" s="487" t="s">
        <v>50</v>
      </c>
      <c r="B114" s="499" t="s">
        <v>28</v>
      </c>
      <c r="C114" s="499" t="s">
        <v>28</v>
      </c>
      <c r="D114" s="499" t="s">
        <v>46</v>
      </c>
      <c r="E114" s="487" t="s">
        <v>34</v>
      </c>
      <c r="F114" s="495">
        <v>5428</v>
      </c>
      <c r="G114" s="496" t="s">
        <v>410</v>
      </c>
      <c r="H114" s="541" t="s">
        <v>401</v>
      </c>
      <c r="I114" s="521"/>
      <c r="J114" s="521"/>
      <c r="K114" s="549" t="s">
        <v>397</v>
      </c>
      <c r="L114" s="512"/>
      <c r="M114" s="512"/>
      <c r="N114" s="542">
        <v>2072357386.71</v>
      </c>
    </row>
    <row r="115" spans="1:15" s="12" customFormat="1" ht="12" x14ac:dyDescent="0.25">
      <c r="A115" s="29" t="s">
        <v>50</v>
      </c>
      <c r="B115" s="29" t="s">
        <v>28</v>
      </c>
      <c r="C115" s="29" t="s">
        <v>28</v>
      </c>
      <c r="D115" s="113" t="s">
        <v>46</v>
      </c>
      <c r="E115" s="113" t="s">
        <v>36</v>
      </c>
      <c r="F115" s="119"/>
      <c r="G115" s="118"/>
      <c r="H115" s="273"/>
      <c r="I115" s="273"/>
      <c r="J115" s="273"/>
      <c r="K115" s="107" t="s">
        <v>94</v>
      </c>
      <c r="L115" s="267">
        <f>+SUM(L116:L117)</f>
        <v>4100000000</v>
      </c>
      <c r="M115" s="273"/>
      <c r="N115" s="558"/>
    </row>
    <row r="116" spans="1:15" s="535" customFormat="1" ht="36" x14ac:dyDescent="0.25">
      <c r="A116" s="525" t="s">
        <v>50</v>
      </c>
      <c r="B116" s="525" t="s">
        <v>28</v>
      </c>
      <c r="C116" s="525" t="s">
        <v>28</v>
      </c>
      <c r="D116" s="529" t="s">
        <v>46</v>
      </c>
      <c r="E116" s="529" t="s">
        <v>36</v>
      </c>
      <c r="F116" s="539">
        <v>5265</v>
      </c>
      <c r="G116" s="531"/>
      <c r="H116" s="532" t="s">
        <v>216</v>
      </c>
      <c r="I116" s="531"/>
      <c r="J116" s="531"/>
      <c r="K116" s="533" t="s">
        <v>184</v>
      </c>
      <c r="L116" s="534">
        <v>2000000000</v>
      </c>
      <c r="M116" s="531"/>
      <c r="N116" s="514">
        <v>2000000000</v>
      </c>
      <c r="O116" s="540"/>
    </row>
    <row r="117" spans="1:15" s="535" customFormat="1" ht="48" x14ac:dyDescent="0.25">
      <c r="A117" s="525" t="s">
        <v>50</v>
      </c>
      <c r="B117" s="525" t="s">
        <v>28</v>
      </c>
      <c r="C117" s="525" t="s">
        <v>28</v>
      </c>
      <c r="D117" s="529" t="s">
        <v>46</v>
      </c>
      <c r="E117" s="529" t="s">
        <v>36</v>
      </c>
      <c r="F117" s="539">
        <v>5266</v>
      </c>
      <c r="G117" s="531"/>
      <c r="H117" s="532" t="s">
        <v>214</v>
      </c>
      <c r="I117" s="531"/>
      <c r="J117" s="531"/>
      <c r="K117" s="533" t="s">
        <v>185</v>
      </c>
      <c r="L117" s="534">
        <v>2100000000</v>
      </c>
      <c r="M117" s="531"/>
      <c r="N117" s="514">
        <v>2100000000</v>
      </c>
      <c r="O117" s="540"/>
    </row>
    <row r="118" spans="1:15" x14ac:dyDescent="0.2">
      <c r="A118" s="374" t="s">
        <v>50</v>
      </c>
      <c r="B118" s="374" t="s">
        <v>27</v>
      </c>
      <c r="C118" s="374"/>
      <c r="D118" s="374"/>
      <c r="E118" s="374"/>
      <c r="F118" s="383"/>
      <c r="G118" s="334"/>
      <c r="H118" s="334"/>
      <c r="I118" s="335"/>
      <c r="J118" s="335"/>
      <c r="K118" s="433" t="s">
        <v>38</v>
      </c>
      <c r="L118" s="376"/>
      <c r="M118" s="376"/>
      <c r="N118" s="377"/>
    </row>
    <row r="119" spans="1:15" ht="25.5" x14ac:dyDescent="0.2">
      <c r="A119" s="374" t="s">
        <v>50</v>
      </c>
      <c r="B119" s="374" t="s">
        <v>27</v>
      </c>
      <c r="C119" s="374" t="s">
        <v>27</v>
      </c>
      <c r="D119" s="374"/>
      <c r="E119" s="374"/>
      <c r="F119" s="383"/>
      <c r="G119" s="340"/>
      <c r="H119" s="340"/>
      <c r="I119" s="341"/>
      <c r="J119" s="341"/>
      <c r="K119" s="439" t="s">
        <v>39</v>
      </c>
      <c r="L119" s="391"/>
      <c r="M119" s="391"/>
      <c r="N119" s="377"/>
    </row>
    <row r="120" spans="1:15" x14ac:dyDescent="0.2">
      <c r="A120" s="374" t="s">
        <v>50</v>
      </c>
      <c r="B120" s="374" t="s">
        <v>27</v>
      </c>
      <c r="C120" s="374" t="s">
        <v>27</v>
      </c>
      <c r="D120" s="374" t="s">
        <v>35</v>
      </c>
      <c r="E120" s="374"/>
      <c r="F120" s="383"/>
      <c r="G120" s="340"/>
      <c r="H120" s="340"/>
      <c r="I120" s="341"/>
      <c r="J120" s="341"/>
      <c r="K120" s="448" t="s">
        <v>6</v>
      </c>
      <c r="L120" s="426"/>
      <c r="M120" s="426"/>
      <c r="N120" s="377"/>
    </row>
    <row r="121" spans="1:15" x14ac:dyDescent="0.2">
      <c r="A121" s="374" t="s">
        <v>50</v>
      </c>
      <c r="B121" s="374" t="s">
        <v>27</v>
      </c>
      <c r="C121" s="374" t="s">
        <v>27</v>
      </c>
      <c r="D121" s="374" t="s">
        <v>35</v>
      </c>
      <c r="E121" s="374" t="s">
        <v>150</v>
      </c>
      <c r="F121" s="383"/>
      <c r="G121" s="339"/>
      <c r="H121" s="339"/>
      <c r="I121" s="338"/>
      <c r="J121" s="338"/>
      <c r="K121" s="436" t="s">
        <v>149</v>
      </c>
      <c r="L121" s="384"/>
      <c r="M121" s="384"/>
      <c r="N121" s="377"/>
    </row>
    <row r="122" spans="1:15" s="466" customFormat="1" ht="25.5" x14ac:dyDescent="0.2">
      <c r="A122" s="458" t="s">
        <v>50</v>
      </c>
      <c r="B122" s="458" t="s">
        <v>27</v>
      </c>
      <c r="C122" s="458" t="s">
        <v>27</v>
      </c>
      <c r="D122" s="458" t="s">
        <v>35</v>
      </c>
      <c r="E122" s="458" t="s">
        <v>150</v>
      </c>
      <c r="F122" s="459">
        <v>5276</v>
      </c>
      <c r="G122" s="460" t="s">
        <v>152</v>
      </c>
      <c r="H122" s="460" t="s">
        <v>151</v>
      </c>
      <c r="I122" s="486"/>
      <c r="J122" s="486"/>
      <c r="K122" s="463" t="s">
        <v>153</v>
      </c>
      <c r="L122" s="464"/>
      <c r="M122" s="464"/>
      <c r="N122" s="465">
        <v>426544000</v>
      </c>
    </row>
    <row r="123" spans="1:15" s="494" customFormat="1" ht="25.5" x14ac:dyDescent="0.2">
      <c r="A123" s="487" t="s">
        <v>50</v>
      </c>
      <c r="B123" s="499" t="s">
        <v>27</v>
      </c>
      <c r="C123" s="499" t="s">
        <v>27</v>
      </c>
      <c r="D123" s="499" t="s">
        <v>35</v>
      </c>
      <c r="E123" s="487" t="s">
        <v>150</v>
      </c>
      <c r="F123" s="488">
        <v>5300</v>
      </c>
      <c r="G123" s="510" t="s">
        <v>239</v>
      </c>
      <c r="H123" s="510" t="s">
        <v>240</v>
      </c>
      <c r="I123" s="496"/>
      <c r="J123" s="496"/>
      <c r="K123" s="513" t="s">
        <v>241</v>
      </c>
      <c r="L123" s="512"/>
      <c r="M123" s="512"/>
      <c r="N123" s="493">
        <v>475706013.64999998</v>
      </c>
    </row>
    <row r="124" spans="1:15" x14ac:dyDescent="0.2">
      <c r="A124" s="374" t="s">
        <v>50</v>
      </c>
      <c r="B124" s="374" t="s">
        <v>46</v>
      </c>
      <c r="C124" s="374"/>
      <c r="D124" s="374"/>
      <c r="E124" s="374"/>
      <c r="F124" s="389"/>
      <c r="G124" s="340"/>
      <c r="H124" s="345"/>
      <c r="I124" s="346"/>
      <c r="J124" s="346"/>
      <c r="K124" s="439" t="s">
        <v>14</v>
      </c>
      <c r="L124" s="391"/>
      <c r="M124" s="391"/>
      <c r="N124" s="377"/>
    </row>
    <row r="125" spans="1:15" ht="25.5" x14ac:dyDescent="0.2">
      <c r="A125" s="374" t="s">
        <v>50</v>
      </c>
      <c r="B125" s="374" t="s">
        <v>46</v>
      </c>
      <c r="C125" s="374" t="s">
        <v>46</v>
      </c>
      <c r="D125" s="374"/>
      <c r="E125" s="374"/>
      <c r="F125" s="389"/>
      <c r="G125" s="340"/>
      <c r="H125" s="345"/>
      <c r="I125" s="346"/>
      <c r="J125" s="346"/>
      <c r="K125" s="439" t="s">
        <v>173</v>
      </c>
      <c r="L125" s="391"/>
      <c r="M125" s="391"/>
      <c r="N125" s="377"/>
    </row>
    <row r="126" spans="1:15" ht="25.5" x14ac:dyDescent="0.2">
      <c r="A126" s="374" t="s">
        <v>50</v>
      </c>
      <c r="B126" s="374" t="s">
        <v>46</v>
      </c>
      <c r="C126" s="374" t="s">
        <v>46</v>
      </c>
      <c r="D126" s="374" t="s">
        <v>47</v>
      </c>
      <c r="E126" s="374"/>
      <c r="F126" s="389"/>
      <c r="G126" s="340"/>
      <c r="H126" s="345"/>
      <c r="I126" s="346"/>
      <c r="J126" s="346"/>
      <c r="K126" s="448" t="s">
        <v>9</v>
      </c>
      <c r="L126" s="426"/>
      <c r="M126" s="426"/>
      <c r="N126" s="377"/>
    </row>
    <row r="127" spans="1:15" x14ac:dyDescent="0.2">
      <c r="A127" s="374" t="s">
        <v>50</v>
      </c>
      <c r="B127" s="374" t="s">
        <v>46</v>
      </c>
      <c r="C127" s="374" t="s">
        <v>46</v>
      </c>
      <c r="D127" s="374" t="s">
        <v>47</v>
      </c>
      <c r="E127" s="374" t="s">
        <v>52</v>
      </c>
      <c r="F127" s="389"/>
      <c r="G127" s="339"/>
      <c r="H127" s="349"/>
      <c r="I127" s="350"/>
      <c r="J127" s="350"/>
      <c r="K127" s="436" t="s">
        <v>10</v>
      </c>
      <c r="L127" s="384"/>
      <c r="M127" s="384"/>
      <c r="N127" s="377"/>
    </row>
    <row r="128" spans="1:15" s="466" customFormat="1" ht="33.75" x14ac:dyDescent="0.2">
      <c r="A128" s="458" t="s">
        <v>50</v>
      </c>
      <c r="B128" s="458" t="s">
        <v>46</v>
      </c>
      <c r="C128" s="458" t="s">
        <v>46</v>
      </c>
      <c r="D128" s="458" t="s">
        <v>47</v>
      </c>
      <c r="E128" s="458" t="s">
        <v>52</v>
      </c>
      <c r="F128" s="459">
        <v>5283</v>
      </c>
      <c r="G128" s="481" t="s">
        <v>88</v>
      </c>
      <c r="H128" s="482" t="s">
        <v>205</v>
      </c>
      <c r="I128" s="562" t="s">
        <v>445</v>
      </c>
      <c r="J128" s="566" t="s">
        <v>446</v>
      </c>
      <c r="K128" s="483" t="s">
        <v>71</v>
      </c>
      <c r="L128" s="484"/>
      <c r="M128" s="484"/>
      <c r="N128" s="465">
        <v>700000000</v>
      </c>
    </row>
    <row r="129" spans="1:15" s="466" customFormat="1" ht="25.5" x14ac:dyDescent="0.2">
      <c r="A129" s="458" t="s">
        <v>50</v>
      </c>
      <c r="B129" s="458" t="s">
        <v>46</v>
      </c>
      <c r="C129" s="458" t="s">
        <v>46</v>
      </c>
      <c r="D129" s="458" t="s">
        <v>47</v>
      </c>
      <c r="E129" s="458" t="s">
        <v>52</v>
      </c>
      <c r="F129" s="459">
        <v>5284</v>
      </c>
      <c r="G129" s="460" t="s">
        <v>155</v>
      </c>
      <c r="H129" s="460" t="s">
        <v>156</v>
      </c>
      <c r="I129" s="486"/>
      <c r="J129" s="486"/>
      <c r="K129" s="463" t="s">
        <v>154</v>
      </c>
      <c r="L129" s="464"/>
      <c r="M129" s="464"/>
      <c r="N129" s="465">
        <v>1016390315.84</v>
      </c>
    </row>
    <row r="130" spans="1:15" s="494" customFormat="1" ht="25.5" x14ac:dyDescent="0.2">
      <c r="A130" s="487" t="s">
        <v>50</v>
      </c>
      <c r="B130" s="487" t="s">
        <v>46</v>
      </c>
      <c r="C130" s="487" t="s">
        <v>46</v>
      </c>
      <c r="D130" s="487" t="s">
        <v>47</v>
      </c>
      <c r="E130" s="487" t="s">
        <v>52</v>
      </c>
      <c r="F130" s="488">
        <v>5285</v>
      </c>
      <c r="G130" s="489" t="s">
        <v>159</v>
      </c>
      <c r="H130" s="490" t="s">
        <v>158</v>
      </c>
      <c r="I130" s="489"/>
      <c r="J130" s="489"/>
      <c r="K130" s="491" t="s">
        <v>157</v>
      </c>
      <c r="L130" s="492"/>
      <c r="M130" s="492"/>
      <c r="N130" s="493">
        <v>931558751.79999995</v>
      </c>
    </row>
    <row r="131" spans="1:15" s="494" customFormat="1" ht="38.25" x14ac:dyDescent="0.2">
      <c r="A131" s="487" t="s">
        <v>50</v>
      </c>
      <c r="B131" s="487" t="s">
        <v>46</v>
      </c>
      <c r="C131" s="487" t="s">
        <v>46</v>
      </c>
      <c r="D131" s="487" t="s">
        <v>47</v>
      </c>
      <c r="E131" s="487" t="s">
        <v>52</v>
      </c>
      <c r="F131" s="488">
        <v>5286</v>
      </c>
      <c r="G131" s="490" t="s">
        <v>169</v>
      </c>
      <c r="H131" s="490" t="s">
        <v>194</v>
      </c>
      <c r="I131" s="500"/>
      <c r="J131" s="500"/>
      <c r="K131" s="507" t="s">
        <v>167</v>
      </c>
      <c r="L131" s="502"/>
      <c r="M131" s="502"/>
      <c r="N131" s="493">
        <v>563682993.89999998</v>
      </c>
    </row>
    <row r="132" spans="1:15" s="494" customFormat="1" ht="25.5" x14ac:dyDescent="0.2">
      <c r="A132" s="487" t="s">
        <v>50</v>
      </c>
      <c r="B132" s="487" t="s">
        <v>46</v>
      </c>
      <c r="C132" s="487" t="s">
        <v>46</v>
      </c>
      <c r="D132" s="508" t="s">
        <v>47</v>
      </c>
      <c r="E132" s="508" t="s">
        <v>52</v>
      </c>
      <c r="F132" s="509">
        <v>5287</v>
      </c>
      <c r="G132" s="489" t="s">
        <v>170</v>
      </c>
      <c r="H132" s="500" t="s">
        <v>195</v>
      </c>
      <c r="I132" s="489"/>
      <c r="J132" s="489"/>
      <c r="K132" s="491" t="s">
        <v>168</v>
      </c>
      <c r="L132" s="492"/>
      <c r="M132" s="492"/>
      <c r="N132" s="503">
        <v>350000000</v>
      </c>
    </row>
    <row r="133" spans="1:15" x14ac:dyDescent="0.2">
      <c r="A133" s="427" t="s">
        <v>50</v>
      </c>
      <c r="B133" s="427"/>
      <c r="C133" s="427"/>
      <c r="D133" s="427"/>
      <c r="E133" s="427"/>
      <c r="F133" s="409"/>
      <c r="G133" s="363"/>
      <c r="H133" s="364"/>
      <c r="I133" s="363"/>
      <c r="J133" s="363"/>
      <c r="K133" s="449" t="s">
        <v>193</v>
      </c>
      <c r="L133" s="428"/>
      <c r="M133" s="428"/>
      <c r="N133" s="429"/>
    </row>
    <row r="134" spans="1:15" x14ac:dyDescent="0.2">
      <c r="A134" s="374" t="s">
        <v>50</v>
      </c>
      <c r="B134" s="374" t="s">
        <v>34</v>
      </c>
      <c r="C134" s="374"/>
      <c r="D134" s="374"/>
      <c r="E134" s="374"/>
      <c r="F134" s="383"/>
      <c r="G134" s="340"/>
      <c r="H134" s="340"/>
      <c r="I134" s="341"/>
      <c r="J134" s="341"/>
      <c r="K134" s="439" t="s">
        <v>19</v>
      </c>
      <c r="L134" s="391"/>
      <c r="M134" s="391"/>
      <c r="N134" s="377"/>
    </row>
    <row r="135" spans="1:15" ht="25.5" x14ac:dyDescent="0.2">
      <c r="A135" s="374" t="s">
        <v>50</v>
      </c>
      <c r="B135" s="374" t="s">
        <v>34</v>
      </c>
      <c r="C135" s="374" t="s">
        <v>36</v>
      </c>
      <c r="D135" s="374"/>
      <c r="E135" s="374"/>
      <c r="F135" s="383"/>
      <c r="G135" s="340"/>
      <c r="H135" s="340"/>
      <c r="I135" s="341"/>
      <c r="J135" s="341"/>
      <c r="K135" s="439" t="s">
        <v>45</v>
      </c>
      <c r="L135" s="391"/>
      <c r="M135" s="391"/>
      <c r="N135" s="377"/>
    </row>
    <row r="136" spans="1:15" x14ac:dyDescent="0.2">
      <c r="A136" s="374" t="s">
        <v>50</v>
      </c>
      <c r="B136" s="374" t="s">
        <v>34</v>
      </c>
      <c r="C136" s="374" t="s">
        <v>36</v>
      </c>
      <c r="D136" s="374" t="s">
        <v>37</v>
      </c>
      <c r="E136" s="374"/>
      <c r="F136" s="383"/>
      <c r="G136" s="340"/>
      <c r="H136" s="340"/>
      <c r="I136" s="341"/>
      <c r="J136" s="341"/>
      <c r="K136" s="442" t="s">
        <v>44</v>
      </c>
      <c r="L136" s="400"/>
      <c r="M136" s="400"/>
      <c r="N136" s="377"/>
    </row>
    <row r="137" spans="1:15" x14ac:dyDescent="0.2">
      <c r="A137" s="374" t="s">
        <v>50</v>
      </c>
      <c r="B137" s="374" t="s">
        <v>34</v>
      </c>
      <c r="C137" s="374" t="s">
        <v>36</v>
      </c>
      <c r="D137" s="374" t="s">
        <v>37</v>
      </c>
      <c r="E137" s="374" t="s">
        <v>54</v>
      </c>
      <c r="F137" s="383"/>
      <c r="G137" s="339"/>
      <c r="H137" s="339"/>
      <c r="I137" s="338"/>
      <c r="J137" s="338"/>
      <c r="K137" s="436" t="s">
        <v>13</v>
      </c>
      <c r="L137" s="384"/>
      <c r="M137" s="384"/>
      <c r="N137" s="377"/>
    </row>
    <row r="138" spans="1:15" s="494" customFormat="1" ht="51" x14ac:dyDescent="0.2">
      <c r="A138" s="487" t="s">
        <v>50</v>
      </c>
      <c r="B138" s="487" t="s">
        <v>34</v>
      </c>
      <c r="C138" s="487" t="s">
        <v>36</v>
      </c>
      <c r="D138" s="487" t="s">
        <v>37</v>
      </c>
      <c r="E138" s="487" t="s">
        <v>54</v>
      </c>
      <c r="F138" s="495">
        <v>5294</v>
      </c>
      <c r="G138" s="496" t="s">
        <v>112</v>
      </c>
      <c r="H138" s="496" t="s">
        <v>111</v>
      </c>
      <c r="I138" s="496"/>
      <c r="J138" s="496"/>
      <c r="K138" s="497" t="s">
        <v>110</v>
      </c>
      <c r="L138" s="498"/>
      <c r="M138" s="498"/>
      <c r="N138" s="493">
        <v>1897877942</v>
      </c>
    </row>
    <row r="139" spans="1:15" s="494" customFormat="1" ht="48" x14ac:dyDescent="0.2">
      <c r="A139" s="525" t="s">
        <v>50</v>
      </c>
      <c r="B139" s="525" t="s">
        <v>34</v>
      </c>
      <c r="C139" s="525" t="s">
        <v>36</v>
      </c>
      <c r="D139" s="525" t="s">
        <v>37</v>
      </c>
      <c r="E139" s="525" t="s">
        <v>54</v>
      </c>
      <c r="F139" s="536">
        <v>5293</v>
      </c>
      <c r="H139" s="537" t="s">
        <v>215</v>
      </c>
      <c r="I139" s="516"/>
      <c r="J139" s="516"/>
      <c r="K139" s="538" t="s">
        <v>183</v>
      </c>
      <c r="L139" s="492"/>
      <c r="M139" s="492"/>
      <c r="N139" s="514">
        <v>1163995155</v>
      </c>
    </row>
    <row r="140" spans="1:15" x14ac:dyDescent="0.2">
      <c r="A140" s="403"/>
      <c r="B140" s="403"/>
      <c r="C140" s="403"/>
      <c r="D140" s="403"/>
      <c r="E140" s="403"/>
      <c r="F140" s="371"/>
      <c r="G140" s="331"/>
      <c r="H140" s="366"/>
      <c r="I140" s="380"/>
      <c r="J140" s="380"/>
      <c r="K140" s="450" t="s">
        <v>247</v>
      </c>
      <c r="L140" s="430"/>
      <c r="M140" s="430"/>
      <c r="N140" s="559">
        <f>SUM(N9:N139)</f>
        <v>135667485801.61</v>
      </c>
    </row>
    <row r="141" spans="1:15" x14ac:dyDescent="0.2">
      <c r="O141" s="456">
        <f>+N142-N140</f>
        <v>373966391</v>
      </c>
    </row>
    <row r="142" spans="1:15" x14ac:dyDescent="0.2">
      <c r="N142" s="561">
        <v>136041452192.61</v>
      </c>
    </row>
  </sheetData>
  <mergeCells count="2">
    <mergeCell ref="K90:K92"/>
    <mergeCell ref="N90:N9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enableFormatConditionsCalculation="0">
    <pageSetUpPr fitToPage="1"/>
  </sheetPr>
  <dimension ref="A1:K66"/>
  <sheetViews>
    <sheetView view="pageBreakPreview" topLeftCell="C1" zoomScale="106" zoomScaleNormal="150" zoomScaleSheetLayoutView="106" zoomScalePageLayoutView="150" workbookViewId="0">
      <pane ySplit="2" topLeftCell="A3" activePane="bottomLeft" state="frozen"/>
      <selection pane="bottomLeft" activeCell="K5" sqref="K5"/>
    </sheetView>
  </sheetViews>
  <sheetFormatPr baseColWidth="10" defaultColWidth="10.85546875"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7.140625" style="102" customWidth="1"/>
    <col min="7" max="7" width="10.7109375" style="60" customWidth="1"/>
    <col min="8" max="8" width="15.7109375" style="60" customWidth="1"/>
    <col min="9" max="9" width="45" style="1" customWidth="1"/>
    <col min="10" max="10" width="22" style="42" customWidth="1"/>
    <col min="11" max="11" width="19.140625" style="12" customWidth="1"/>
    <col min="12" max="16384" width="10.85546875" style="12"/>
  </cols>
  <sheetData>
    <row r="1" spans="1:11" ht="43.5" customHeight="1" x14ac:dyDescent="0.25">
      <c r="A1" s="684" t="s">
        <v>207</v>
      </c>
      <c r="B1" s="684"/>
      <c r="C1" s="684"/>
      <c r="D1" s="684"/>
      <c r="E1" s="684"/>
      <c r="F1" s="684"/>
      <c r="G1" s="684"/>
      <c r="H1" s="684"/>
      <c r="I1" s="684"/>
      <c r="J1" s="684"/>
    </row>
    <row r="2" spans="1:11" ht="48" x14ac:dyDescent="0.25">
      <c r="A2" s="2" t="s">
        <v>21</v>
      </c>
      <c r="B2" s="2" t="s">
        <v>22</v>
      </c>
      <c r="C2" s="2" t="s">
        <v>23</v>
      </c>
      <c r="D2" s="2" t="s">
        <v>24</v>
      </c>
      <c r="E2" s="2" t="s">
        <v>25</v>
      </c>
      <c r="F2" s="100" t="s">
        <v>26</v>
      </c>
      <c r="G2" s="49" t="s">
        <v>74</v>
      </c>
      <c r="H2" s="49" t="s">
        <v>95</v>
      </c>
      <c r="I2" s="2" t="s">
        <v>206</v>
      </c>
      <c r="J2" s="2" t="s">
        <v>55</v>
      </c>
      <c r="K2" s="42"/>
    </row>
    <row r="3" spans="1:11" s="67" customFormat="1" x14ac:dyDescent="0.25">
      <c r="A3" s="45" t="s">
        <v>50</v>
      </c>
      <c r="B3" s="35"/>
      <c r="C3" s="35"/>
      <c r="D3" s="35"/>
      <c r="E3" s="35"/>
      <c r="F3" s="101"/>
      <c r="G3" s="50"/>
      <c r="H3" s="50"/>
      <c r="I3" s="46" t="s">
        <v>64</v>
      </c>
      <c r="J3" s="11"/>
    </row>
    <row r="4" spans="1:11" x14ac:dyDescent="0.25">
      <c r="A4" s="45" t="s">
        <v>50</v>
      </c>
      <c r="B4" s="231"/>
      <c r="C4" s="231"/>
      <c r="D4" s="231"/>
      <c r="E4" s="231"/>
      <c r="F4" s="232"/>
      <c r="G4" s="137"/>
      <c r="H4" s="137"/>
      <c r="I4" s="13" t="s">
        <v>16</v>
      </c>
      <c r="J4" s="233"/>
      <c r="K4" s="67"/>
    </row>
    <row r="5" spans="1:11" x14ac:dyDescent="0.25">
      <c r="A5" s="29" t="s">
        <v>50</v>
      </c>
      <c r="B5" s="8" t="s">
        <v>27</v>
      </c>
      <c r="C5" s="4"/>
      <c r="D5" s="4"/>
      <c r="E5" s="4"/>
      <c r="F5" s="101"/>
      <c r="G5" s="118"/>
      <c r="H5" s="132"/>
      <c r="I5" s="234" t="s">
        <v>3</v>
      </c>
      <c r="J5" s="40"/>
      <c r="K5" s="259"/>
    </row>
    <row r="6" spans="1:11" ht="33" customHeight="1" x14ac:dyDescent="0.25">
      <c r="A6" s="29" t="s">
        <v>50</v>
      </c>
      <c r="B6" s="8" t="s">
        <v>27</v>
      </c>
      <c r="C6" s="76" t="s">
        <v>27</v>
      </c>
      <c r="D6" s="4"/>
      <c r="E6" s="4"/>
      <c r="F6" s="101"/>
      <c r="G6" s="52"/>
      <c r="H6" s="79"/>
      <c r="I6" s="9" t="s">
        <v>39</v>
      </c>
      <c r="J6" s="40"/>
      <c r="K6" s="259"/>
    </row>
    <row r="7" spans="1:11" x14ac:dyDescent="0.25">
      <c r="A7" s="29" t="s">
        <v>50</v>
      </c>
      <c r="B7" s="8" t="s">
        <v>27</v>
      </c>
      <c r="C7" s="8" t="s">
        <v>27</v>
      </c>
      <c r="D7" s="8" t="s">
        <v>29</v>
      </c>
      <c r="E7" s="8"/>
      <c r="F7" s="101"/>
      <c r="G7" s="52"/>
      <c r="H7" s="79"/>
      <c r="I7" s="10" t="s">
        <v>42</v>
      </c>
      <c r="J7" s="40"/>
    </row>
    <row r="8" spans="1:11" x14ac:dyDescent="0.25">
      <c r="A8" s="29" t="s">
        <v>50</v>
      </c>
      <c r="B8" s="29" t="s">
        <v>27</v>
      </c>
      <c r="C8" s="29" t="s">
        <v>27</v>
      </c>
      <c r="D8" s="29" t="s">
        <v>29</v>
      </c>
      <c r="E8" s="29" t="s">
        <v>30</v>
      </c>
      <c r="F8" s="101"/>
      <c r="G8" s="53"/>
      <c r="H8" s="80"/>
      <c r="I8" s="43" t="s">
        <v>7</v>
      </c>
      <c r="J8" s="40"/>
      <c r="K8" s="259"/>
    </row>
    <row r="9" spans="1:11" ht="36" x14ac:dyDescent="0.25">
      <c r="A9" s="248" t="s">
        <v>50</v>
      </c>
      <c r="B9" s="248" t="s">
        <v>27</v>
      </c>
      <c r="C9" s="248" t="s">
        <v>27</v>
      </c>
      <c r="D9" s="248" t="s">
        <v>29</v>
      </c>
      <c r="E9" s="248" t="s">
        <v>30</v>
      </c>
      <c r="F9" s="249">
        <v>5251</v>
      </c>
      <c r="G9" s="250" t="s">
        <v>75</v>
      </c>
      <c r="H9" s="251" t="s">
        <v>187</v>
      </c>
      <c r="I9" s="252" t="s">
        <v>72</v>
      </c>
      <c r="J9" s="253">
        <v>300750000</v>
      </c>
    </row>
    <row r="10" spans="1:11" x14ac:dyDescent="0.25">
      <c r="A10" s="29" t="s">
        <v>50</v>
      </c>
      <c r="B10" s="29" t="s">
        <v>27</v>
      </c>
      <c r="C10" s="29" t="s">
        <v>27</v>
      </c>
      <c r="D10" s="29" t="s">
        <v>31</v>
      </c>
      <c r="E10" s="29"/>
      <c r="F10" s="101"/>
      <c r="G10" s="52"/>
      <c r="H10" s="79"/>
      <c r="I10" s="10" t="s">
        <v>43</v>
      </c>
      <c r="J10" s="40"/>
    </row>
    <row r="11" spans="1:11" x14ac:dyDescent="0.25">
      <c r="A11" s="29" t="s">
        <v>50</v>
      </c>
      <c r="B11" s="29" t="s">
        <v>27</v>
      </c>
      <c r="C11" s="29" t="s">
        <v>27</v>
      </c>
      <c r="D11" s="29" t="s">
        <v>31</v>
      </c>
      <c r="E11" s="29" t="s">
        <v>32</v>
      </c>
      <c r="F11" s="101"/>
      <c r="G11" s="53"/>
      <c r="H11" s="80"/>
      <c r="I11" s="43" t="s">
        <v>8</v>
      </c>
      <c r="J11" s="40"/>
    </row>
    <row r="12" spans="1:11" ht="36" x14ac:dyDescent="0.25">
      <c r="A12" s="29" t="s">
        <v>50</v>
      </c>
      <c r="B12" s="29" t="s">
        <v>27</v>
      </c>
      <c r="C12" s="29" t="s">
        <v>27</v>
      </c>
      <c r="D12" s="29" t="s">
        <v>31</v>
      </c>
      <c r="E12" s="29" t="s">
        <v>32</v>
      </c>
      <c r="F12" s="36">
        <v>5277</v>
      </c>
      <c r="G12" s="54" t="s">
        <v>76</v>
      </c>
      <c r="H12" s="79" t="s">
        <v>188</v>
      </c>
      <c r="I12" s="15" t="s">
        <v>58</v>
      </c>
      <c r="J12" s="104">
        <v>200000000</v>
      </c>
    </row>
    <row r="13" spans="1:11" x14ac:dyDescent="0.25">
      <c r="A13" s="29" t="s">
        <v>50</v>
      </c>
      <c r="B13" s="29" t="s">
        <v>46</v>
      </c>
      <c r="C13" s="29"/>
      <c r="D13" s="29"/>
      <c r="E13" s="29"/>
      <c r="F13" s="101"/>
      <c r="G13" s="52"/>
      <c r="H13" s="79"/>
      <c r="I13" s="9" t="s">
        <v>14</v>
      </c>
      <c r="J13" s="40"/>
    </row>
    <row r="14" spans="1:11" ht="34.5" customHeight="1" x14ac:dyDescent="0.25">
      <c r="A14" s="29" t="s">
        <v>50</v>
      </c>
      <c r="B14" s="29" t="s">
        <v>46</v>
      </c>
      <c r="C14" s="29" t="s">
        <v>46</v>
      </c>
      <c r="D14" s="29"/>
      <c r="E14" s="29"/>
      <c r="F14" s="101"/>
      <c r="G14" s="52"/>
      <c r="H14" s="79"/>
      <c r="I14" s="9" t="s">
        <v>48</v>
      </c>
      <c r="J14" s="40"/>
    </row>
    <row r="15" spans="1:11" ht="24" x14ac:dyDescent="0.25">
      <c r="A15" s="29" t="s">
        <v>50</v>
      </c>
      <c r="B15" s="29" t="s">
        <v>46</v>
      </c>
      <c r="C15" s="29" t="s">
        <v>46</v>
      </c>
      <c r="D15" s="29" t="s">
        <v>47</v>
      </c>
      <c r="E15" s="29"/>
      <c r="F15" s="101"/>
      <c r="G15" s="52"/>
      <c r="H15" s="79"/>
      <c r="I15" s="10" t="s">
        <v>9</v>
      </c>
      <c r="J15" s="40"/>
    </row>
    <row r="16" spans="1:11" x14ac:dyDescent="0.25">
      <c r="A16" s="29" t="s">
        <v>50</v>
      </c>
      <c r="B16" s="29" t="s">
        <v>46</v>
      </c>
      <c r="C16" s="29" t="s">
        <v>46</v>
      </c>
      <c r="D16" s="29" t="s">
        <v>47</v>
      </c>
      <c r="E16" s="29" t="s">
        <v>49</v>
      </c>
      <c r="F16" s="101"/>
      <c r="G16" s="53"/>
      <c r="H16" s="80"/>
      <c r="I16" s="43" t="s">
        <v>12</v>
      </c>
      <c r="J16" s="40"/>
    </row>
    <row r="17" spans="1:11" ht="36" x14ac:dyDescent="0.25">
      <c r="A17" s="29" t="s">
        <v>50</v>
      </c>
      <c r="B17" s="29" t="s">
        <v>46</v>
      </c>
      <c r="C17" s="29" t="s">
        <v>46</v>
      </c>
      <c r="D17" s="29" t="s">
        <v>47</v>
      </c>
      <c r="E17" s="29" t="s">
        <v>49</v>
      </c>
      <c r="F17" s="229">
        <v>5253</v>
      </c>
      <c r="G17" s="99">
        <v>10</v>
      </c>
      <c r="H17" s="79" t="s">
        <v>189</v>
      </c>
      <c r="I17" s="16" t="s">
        <v>56</v>
      </c>
      <c r="J17" s="104">
        <v>478518400</v>
      </c>
      <c r="K17" s="12">
        <v>17</v>
      </c>
    </row>
    <row r="18" spans="1:11" x14ac:dyDescent="0.25">
      <c r="A18" s="38" t="s">
        <v>50</v>
      </c>
      <c r="B18" s="31"/>
      <c r="C18" s="31"/>
      <c r="D18" s="31"/>
      <c r="E18" s="31"/>
      <c r="F18" s="101"/>
      <c r="G18" s="55"/>
      <c r="H18" s="81"/>
      <c r="I18" s="6" t="s">
        <v>17</v>
      </c>
      <c r="J18" s="44"/>
    </row>
    <row r="19" spans="1:11" x14ac:dyDescent="0.25">
      <c r="A19" s="29" t="s">
        <v>50</v>
      </c>
      <c r="B19" s="8" t="s">
        <v>27</v>
      </c>
      <c r="C19" s="4"/>
      <c r="D19" s="4"/>
      <c r="E19" s="4"/>
      <c r="F19" s="101"/>
      <c r="G19" s="52"/>
      <c r="H19" s="79"/>
      <c r="I19" s="9" t="s">
        <v>3</v>
      </c>
      <c r="J19" s="40"/>
    </row>
    <row r="20" spans="1:11" ht="32.25" customHeight="1" x14ac:dyDescent="0.25">
      <c r="A20" s="29" t="s">
        <v>50</v>
      </c>
      <c r="B20" s="8" t="s">
        <v>27</v>
      </c>
      <c r="C20" s="4" t="s">
        <v>27</v>
      </c>
      <c r="D20" s="4"/>
      <c r="E20" s="4"/>
      <c r="F20" s="101"/>
      <c r="G20" s="52"/>
      <c r="H20" s="79"/>
      <c r="I20" s="9" t="s">
        <v>39</v>
      </c>
      <c r="J20" s="40"/>
    </row>
    <row r="21" spans="1:11" ht="24" x14ac:dyDescent="0.25">
      <c r="A21" s="29" t="s">
        <v>50</v>
      </c>
      <c r="B21" s="29" t="s">
        <v>27</v>
      </c>
      <c r="C21" s="29" t="s">
        <v>27</v>
      </c>
      <c r="D21" s="29" t="s">
        <v>34</v>
      </c>
      <c r="E21" s="29"/>
      <c r="F21" s="101"/>
      <c r="G21" s="52"/>
      <c r="H21" s="79"/>
      <c r="I21" s="10" t="s">
        <v>40</v>
      </c>
      <c r="J21" s="40"/>
    </row>
    <row r="22" spans="1:11" x14ac:dyDescent="0.25">
      <c r="A22" s="32" t="s">
        <v>50</v>
      </c>
      <c r="B22" s="32" t="s">
        <v>27</v>
      </c>
      <c r="C22" s="32" t="s">
        <v>27</v>
      </c>
      <c r="D22" s="32" t="s">
        <v>34</v>
      </c>
      <c r="E22" s="32" t="s">
        <v>37</v>
      </c>
      <c r="F22" s="101"/>
      <c r="G22" s="56"/>
      <c r="H22" s="82"/>
      <c r="I22" s="43" t="s">
        <v>4</v>
      </c>
      <c r="J22" s="40"/>
    </row>
    <row r="23" spans="1:11" ht="36" x14ac:dyDescent="0.25">
      <c r="A23" s="32" t="s">
        <v>50</v>
      </c>
      <c r="B23" s="32" t="s">
        <v>27</v>
      </c>
      <c r="C23" s="32" t="s">
        <v>27</v>
      </c>
      <c r="D23" s="32" t="s">
        <v>34</v>
      </c>
      <c r="E23" s="32" t="s">
        <v>37</v>
      </c>
      <c r="F23" s="36">
        <v>5267</v>
      </c>
      <c r="G23" s="57" t="s">
        <v>77</v>
      </c>
      <c r="H23" s="79" t="s">
        <v>190</v>
      </c>
      <c r="I23" s="17" t="s">
        <v>59</v>
      </c>
      <c r="J23" s="104">
        <v>322774116.76999998</v>
      </c>
      <c r="K23" s="12">
        <v>24</v>
      </c>
    </row>
    <row r="24" spans="1:11" ht="36" x14ac:dyDescent="0.25">
      <c r="A24" s="32" t="s">
        <v>50</v>
      </c>
      <c r="B24" s="32" t="s">
        <v>27</v>
      </c>
      <c r="C24" s="32" t="s">
        <v>27</v>
      </c>
      <c r="D24" s="32" t="s">
        <v>34</v>
      </c>
      <c r="E24" s="32" t="s">
        <v>37</v>
      </c>
      <c r="F24" s="36">
        <v>5268</v>
      </c>
      <c r="G24" s="57" t="s">
        <v>78</v>
      </c>
      <c r="H24" s="79" t="s">
        <v>191</v>
      </c>
      <c r="I24" s="17" t="s">
        <v>60</v>
      </c>
      <c r="J24" s="104">
        <v>1155628014.97</v>
      </c>
      <c r="K24" s="12">
        <v>24</v>
      </c>
    </row>
    <row r="25" spans="1:11" ht="21.75" customHeight="1" x14ac:dyDescent="0.25">
      <c r="A25" s="32" t="s">
        <v>50</v>
      </c>
      <c r="B25" s="32" t="s">
        <v>27</v>
      </c>
      <c r="C25" s="32" t="s">
        <v>27</v>
      </c>
      <c r="D25" s="32" t="s">
        <v>34</v>
      </c>
      <c r="E25" s="32" t="s">
        <v>37</v>
      </c>
      <c r="F25" s="36">
        <v>5269</v>
      </c>
      <c r="G25" s="57" t="s">
        <v>79</v>
      </c>
      <c r="H25" s="79" t="s">
        <v>192</v>
      </c>
      <c r="I25" s="17" t="s">
        <v>61</v>
      </c>
      <c r="J25" s="104">
        <v>860602957.54999995</v>
      </c>
      <c r="K25" s="12">
        <v>24</v>
      </c>
    </row>
    <row r="26" spans="1:11" x14ac:dyDescent="0.25">
      <c r="A26" s="32" t="s">
        <v>50</v>
      </c>
      <c r="B26" s="32" t="s">
        <v>27</v>
      </c>
      <c r="C26" s="32" t="s">
        <v>27</v>
      </c>
      <c r="D26" s="32" t="s">
        <v>34</v>
      </c>
      <c r="E26" s="32" t="s">
        <v>51</v>
      </c>
      <c r="F26" s="101"/>
      <c r="G26" s="56"/>
      <c r="H26" s="82"/>
      <c r="I26" s="43" t="s">
        <v>5</v>
      </c>
      <c r="J26" s="40"/>
    </row>
    <row r="27" spans="1:11" ht="36" x14ac:dyDescent="0.25">
      <c r="A27" s="29" t="s">
        <v>50</v>
      </c>
      <c r="B27" s="32" t="s">
        <v>27</v>
      </c>
      <c r="C27" s="32" t="s">
        <v>27</v>
      </c>
      <c r="D27" s="32" t="s">
        <v>34</v>
      </c>
      <c r="E27" s="32" t="s">
        <v>51</v>
      </c>
      <c r="F27" s="36">
        <v>5273</v>
      </c>
      <c r="G27" s="52" t="s">
        <v>80</v>
      </c>
      <c r="H27" s="79" t="s">
        <v>196</v>
      </c>
      <c r="I27" s="16" t="s">
        <v>57</v>
      </c>
      <c r="J27" s="104">
        <v>1139150000</v>
      </c>
      <c r="K27" s="12">
        <v>24</v>
      </c>
    </row>
    <row r="28" spans="1:11" x14ac:dyDescent="0.25">
      <c r="A28" s="33" t="s">
        <v>50</v>
      </c>
      <c r="B28" s="31"/>
      <c r="C28" s="31"/>
      <c r="D28" s="31"/>
      <c r="E28" s="31"/>
      <c r="F28" s="101"/>
      <c r="G28" s="55"/>
      <c r="H28" s="81"/>
      <c r="I28" s="6" t="s">
        <v>20</v>
      </c>
      <c r="J28" s="44"/>
    </row>
    <row r="29" spans="1:11" x14ac:dyDescent="0.25">
      <c r="A29" s="29" t="s">
        <v>50</v>
      </c>
      <c r="B29" s="29" t="s">
        <v>46</v>
      </c>
      <c r="C29" s="29"/>
      <c r="D29" s="29"/>
      <c r="E29" s="29"/>
      <c r="F29" s="101"/>
      <c r="G29" s="52"/>
      <c r="H29" s="79"/>
      <c r="I29" s="9" t="s">
        <v>14</v>
      </c>
      <c r="J29" s="40"/>
    </row>
    <row r="30" spans="1:11" ht="32.25" customHeight="1" x14ac:dyDescent="0.25">
      <c r="A30" s="29" t="s">
        <v>50</v>
      </c>
      <c r="B30" s="29" t="s">
        <v>46</v>
      </c>
      <c r="C30" s="29" t="s">
        <v>46</v>
      </c>
      <c r="D30" s="29"/>
      <c r="E30" s="29"/>
      <c r="F30" s="101"/>
      <c r="G30" s="52"/>
      <c r="H30" s="79"/>
      <c r="I30" s="9" t="s">
        <v>48</v>
      </c>
      <c r="J30" s="40"/>
    </row>
    <row r="31" spans="1:11" ht="24" x14ac:dyDescent="0.25">
      <c r="A31" s="29" t="s">
        <v>50</v>
      </c>
      <c r="B31" s="29" t="s">
        <v>46</v>
      </c>
      <c r="C31" s="29" t="s">
        <v>46</v>
      </c>
      <c r="D31" s="29" t="s">
        <v>47</v>
      </c>
      <c r="E31" s="29"/>
      <c r="F31" s="101"/>
      <c r="G31" s="58"/>
      <c r="H31" s="83"/>
      <c r="I31" s="23" t="s">
        <v>9</v>
      </c>
      <c r="J31" s="40"/>
    </row>
    <row r="32" spans="1:11" x14ac:dyDescent="0.25">
      <c r="A32" s="29" t="s">
        <v>50</v>
      </c>
      <c r="B32" s="29" t="s">
        <v>46</v>
      </c>
      <c r="C32" s="29" t="s">
        <v>46</v>
      </c>
      <c r="D32" s="29" t="s">
        <v>47</v>
      </c>
      <c r="E32" s="29" t="s">
        <v>53</v>
      </c>
      <c r="F32" s="101"/>
      <c r="G32" s="53"/>
      <c r="H32" s="80"/>
      <c r="I32" s="43" t="s">
        <v>11</v>
      </c>
      <c r="J32" s="40"/>
    </row>
    <row r="33" spans="1:11" ht="48" x14ac:dyDescent="0.25">
      <c r="A33" s="29" t="s">
        <v>50</v>
      </c>
      <c r="B33" s="29" t="s">
        <v>46</v>
      </c>
      <c r="C33" s="29" t="s">
        <v>46</v>
      </c>
      <c r="D33" s="29" t="s">
        <v>47</v>
      </c>
      <c r="E33" s="29" t="s">
        <v>53</v>
      </c>
      <c r="F33" s="229">
        <v>5252</v>
      </c>
      <c r="G33" s="53" t="s">
        <v>81</v>
      </c>
      <c r="H33" s="79" t="s">
        <v>197</v>
      </c>
      <c r="I33" s="18" t="s">
        <v>62</v>
      </c>
      <c r="J33" s="104">
        <v>75000000</v>
      </c>
      <c r="K33" s="12">
        <v>17</v>
      </c>
    </row>
    <row r="34" spans="1:11" x14ac:dyDescent="0.25">
      <c r="A34" s="29" t="s">
        <v>50</v>
      </c>
      <c r="B34" s="29" t="s">
        <v>34</v>
      </c>
      <c r="C34" s="29"/>
      <c r="D34" s="29"/>
      <c r="E34" s="29"/>
      <c r="F34" s="101"/>
      <c r="G34" s="58"/>
      <c r="H34" s="83"/>
      <c r="I34" s="7" t="s">
        <v>19</v>
      </c>
      <c r="J34" s="40"/>
    </row>
    <row r="35" spans="1:11" ht="33.75" customHeight="1" x14ac:dyDescent="0.25">
      <c r="A35" s="29" t="s">
        <v>50</v>
      </c>
      <c r="B35" s="29" t="s">
        <v>34</v>
      </c>
      <c r="C35" s="29" t="s">
        <v>36</v>
      </c>
      <c r="D35" s="29"/>
      <c r="E35" s="29"/>
      <c r="F35" s="101"/>
      <c r="G35" s="52"/>
      <c r="H35" s="79"/>
      <c r="I35" s="9" t="s">
        <v>45</v>
      </c>
      <c r="J35" s="40"/>
    </row>
    <row r="36" spans="1:11" x14ac:dyDescent="0.25">
      <c r="A36" s="29" t="s">
        <v>50</v>
      </c>
      <c r="B36" s="29" t="s">
        <v>34</v>
      </c>
      <c r="C36" s="29" t="s">
        <v>36</v>
      </c>
      <c r="D36" s="29" t="s">
        <v>37</v>
      </c>
      <c r="E36" s="29"/>
      <c r="F36" s="101"/>
      <c r="G36" s="58"/>
      <c r="H36" s="83"/>
      <c r="I36" s="23" t="s">
        <v>44</v>
      </c>
      <c r="J36" s="40"/>
    </row>
    <row r="37" spans="1:11" x14ac:dyDescent="0.25">
      <c r="A37" s="29" t="s">
        <v>50</v>
      </c>
      <c r="B37" s="29" t="s">
        <v>34</v>
      </c>
      <c r="C37" s="29" t="s">
        <v>36</v>
      </c>
      <c r="D37" s="29" t="s">
        <v>37</v>
      </c>
      <c r="E37" s="29" t="s">
        <v>54</v>
      </c>
      <c r="F37" s="101"/>
      <c r="G37" s="53"/>
      <c r="H37" s="80"/>
      <c r="I37" s="43" t="s">
        <v>13</v>
      </c>
      <c r="J37" s="40"/>
    </row>
    <row r="38" spans="1:11" ht="36" x14ac:dyDescent="0.25">
      <c r="A38" s="29" t="s">
        <v>50</v>
      </c>
      <c r="B38" s="29" t="s">
        <v>34</v>
      </c>
      <c r="C38" s="29" t="s">
        <v>36</v>
      </c>
      <c r="D38" s="29" t="s">
        <v>37</v>
      </c>
      <c r="E38" s="29" t="s">
        <v>54</v>
      </c>
      <c r="F38" s="229">
        <v>5255</v>
      </c>
      <c r="G38" s="54" t="s">
        <v>82</v>
      </c>
      <c r="H38" s="79" t="s">
        <v>198</v>
      </c>
      <c r="I38" s="19" t="s">
        <v>63</v>
      </c>
      <c r="J38" s="104">
        <v>999880000</v>
      </c>
      <c r="K38" s="12">
        <v>17</v>
      </c>
    </row>
    <row r="39" spans="1:11" x14ac:dyDescent="0.25">
      <c r="A39" s="30" t="s">
        <v>50</v>
      </c>
      <c r="B39" s="31"/>
      <c r="C39" s="31"/>
      <c r="D39" s="31"/>
      <c r="E39" s="31"/>
      <c r="F39" s="101"/>
      <c r="G39" s="55"/>
      <c r="H39" s="81"/>
      <c r="I39" s="6" t="s">
        <v>18</v>
      </c>
      <c r="J39" s="47"/>
    </row>
    <row r="40" spans="1:11" x14ac:dyDescent="0.25">
      <c r="A40" s="29" t="s">
        <v>50</v>
      </c>
      <c r="B40" s="29" t="s">
        <v>28</v>
      </c>
      <c r="C40" s="29"/>
      <c r="D40" s="29"/>
      <c r="E40" s="29"/>
      <c r="F40" s="101"/>
      <c r="G40" s="52"/>
      <c r="H40" s="79"/>
      <c r="I40" s="9" t="s">
        <v>0</v>
      </c>
      <c r="J40" s="40"/>
    </row>
    <row r="41" spans="1:11" ht="36" x14ac:dyDescent="0.25">
      <c r="A41" s="29" t="s">
        <v>50</v>
      </c>
      <c r="B41" s="29" t="s">
        <v>28</v>
      </c>
      <c r="C41" s="29" t="s">
        <v>28</v>
      </c>
      <c r="D41" s="29"/>
      <c r="E41" s="29"/>
      <c r="F41" s="101"/>
      <c r="G41" s="52"/>
      <c r="H41" s="79"/>
      <c r="I41" s="9" t="s">
        <v>41</v>
      </c>
      <c r="J41" s="40"/>
    </row>
    <row r="42" spans="1:11" x14ac:dyDescent="0.25">
      <c r="A42" s="29" t="s">
        <v>50</v>
      </c>
      <c r="B42" s="29" t="s">
        <v>28</v>
      </c>
      <c r="C42" s="29" t="s">
        <v>28</v>
      </c>
      <c r="D42" s="29" t="s">
        <v>46</v>
      </c>
      <c r="E42" s="29"/>
      <c r="F42" s="101"/>
      <c r="G42" s="58"/>
      <c r="H42" s="83"/>
      <c r="I42" s="23" t="s">
        <v>1</v>
      </c>
      <c r="J42" s="40"/>
    </row>
    <row r="43" spans="1:11" x14ac:dyDescent="0.25">
      <c r="A43" s="29" t="s">
        <v>50</v>
      </c>
      <c r="B43" s="29" t="s">
        <v>28</v>
      </c>
      <c r="C43" s="29" t="s">
        <v>28</v>
      </c>
      <c r="D43" s="29" t="s">
        <v>46</v>
      </c>
      <c r="E43" s="29" t="s">
        <v>34</v>
      </c>
      <c r="F43" s="101"/>
      <c r="G43" s="53"/>
      <c r="H43" s="80"/>
      <c r="I43" s="43" t="s">
        <v>2</v>
      </c>
      <c r="J43" s="40"/>
    </row>
    <row r="44" spans="1:11" ht="48" x14ac:dyDescent="0.25">
      <c r="A44" s="29" t="s">
        <v>50</v>
      </c>
      <c r="B44" s="29" t="s">
        <v>28</v>
      </c>
      <c r="C44" s="29" t="s">
        <v>28</v>
      </c>
      <c r="D44" s="29" t="s">
        <v>46</v>
      </c>
      <c r="E44" s="29" t="s">
        <v>34</v>
      </c>
      <c r="F44" s="229">
        <v>5250</v>
      </c>
      <c r="G44" s="54" t="s">
        <v>83</v>
      </c>
      <c r="H44" s="79" t="s">
        <v>199</v>
      </c>
      <c r="I44" s="19" t="s">
        <v>65</v>
      </c>
      <c r="J44" s="104">
        <v>2999942877</v>
      </c>
      <c r="K44" s="12">
        <v>17</v>
      </c>
    </row>
    <row r="45" spans="1:11" ht="24" x14ac:dyDescent="0.25">
      <c r="A45" s="29" t="s">
        <v>50</v>
      </c>
      <c r="B45" s="29" t="s">
        <v>28</v>
      </c>
      <c r="C45" s="29" t="s">
        <v>28</v>
      </c>
      <c r="D45" s="29" t="s">
        <v>46</v>
      </c>
      <c r="E45" s="29" t="s">
        <v>34</v>
      </c>
      <c r="F45" s="36">
        <v>5256</v>
      </c>
      <c r="G45" s="54" t="s">
        <v>84</v>
      </c>
      <c r="H45" s="79" t="s">
        <v>200</v>
      </c>
      <c r="I45" s="19" t="s">
        <v>66</v>
      </c>
      <c r="J45" s="104">
        <v>400000000</v>
      </c>
      <c r="K45" s="12">
        <v>24</v>
      </c>
    </row>
    <row r="46" spans="1:11" ht="24" x14ac:dyDescent="0.25">
      <c r="A46" s="29" t="s">
        <v>50</v>
      </c>
      <c r="B46" s="29" t="s">
        <v>28</v>
      </c>
      <c r="C46" s="29" t="s">
        <v>28</v>
      </c>
      <c r="D46" s="29" t="s">
        <v>46</v>
      </c>
      <c r="E46" s="29" t="s">
        <v>34</v>
      </c>
      <c r="F46" s="229">
        <v>5257</v>
      </c>
      <c r="G46" s="54" t="s">
        <v>85</v>
      </c>
      <c r="H46" s="79" t="s">
        <v>201</v>
      </c>
      <c r="I46" s="19" t="s">
        <v>67</v>
      </c>
      <c r="J46" s="104">
        <v>905466454.51999998</v>
      </c>
      <c r="K46" s="12">
        <v>17</v>
      </c>
    </row>
    <row r="47" spans="1:11" ht="36" x14ac:dyDescent="0.25">
      <c r="A47" s="235" t="s">
        <v>50</v>
      </c>
      <c r="B47" s="235" t="s">
        <v>28</v>
      </c>
      <c r="C47" s="235" t="s">
        <v>28</v>
      </c>
      <c r="D47" s="235" t="s">
        <v>46</v>
      </c>
      <c r="E47" s="235" t="s">
        <v>34</v>
      </c>
      <c r="F47" s="230">
        <v>5258</v>
      </c>
      <c r="G47" s="236" t="s">
        <v>86</v>
      </c>
      <c r="H47" s="237" t="s">
        <v>202</v>
      </c>
      <c r="I47" s="238" t="s">
        <v>68</v>
      </c>
      <c r="J47" s="239">
        <v>3799986734.6300001</v>
      </c>
      <c r="K47" s="12" t="s">
        <v>389</v>
      </c>
    </row>
    <row r="48" spans="1:11" x14ac:dyDescent="0.25">
      <c r="A48" s="29" t="s">
        <v>50</v>
      </c>
      <c r="B48" s="29" t="s">
        <v>28</v>
      </c>
      <c r="C48" s="29" t="s">
        <v>28</v>
      </c>
      <c r="D48" s="29" t="s">
        <v>46</v>
      </c>
      <c r="E48" s="29" t="s">
        <v>34</v>
      </c>
      <c r="F48" s="36">
        <v>5259</v>
      </c>
      <c r="G48" s="54" t="s">
        <v>87</v>
      </c>
      <c r="H48" s="79" t="s">
        <v>203</v>
      </c>
      <c r="I48" s="19" t="s">
        <v>69</v>
      </c>
      <c r="J48" s="104">
        <v>923249992</v>
      </c>
      <c r="K48" s="12">
        <v>24</v>
      </c>
    </row>
    <row r="49" spans="1:11" ht="48" x14ac:dyDescent="0.25">
      <c r="A49" s="29" t="s">
        <v>50</v>
      </c>
      <c r="B49" s="29" t="s">
        <v>28</v>
      </c>
      <c r="C49" s="29" t="s">
        <v>28</v>
      </c>
      <c r="D49" s="29" t="s">
        <v>46</v>
      </c>
      <c r="E49" s="29" t="s">
        <v>34</v>
      </c>
      <c r="F49" s="229">
        <v>5249</v>
      </c>
      <c r="G49" s="54" t="s">
        <v>89</v>
      </c>
      <c r="H49" s="79" t="s">
        <v>204</v>
      </c>
      <c r="I49" s="19" t="s">
        <v>70</v>
      </c>
      <c r="J49" s="104">
        <v>1623300243.6700001</v>
      </c>
      <c r="K49" s="12">
        <v>17</v>
      </c>
    </row>
    <row r="50" spans="1:11" x14ac:dyDescent="0.25">
      <c r="A50" s="29" t="s">
        <v>50</v>
      </c>
      <c r="B50" s="29" t="s">
        <v>46</v>
      </c>
      <c r="C50" s="29"/>
      <c r="D50" s="29"/>
      <c r="E50" s="29"/>
      <c r="F50" s="101"/>
      <c r="G50" s="52"/>
      <c r="H50" s="79"/>
      <c r="I50" s="9" t="s">
        <v>14</v>
      </c>
      <c r="J50" s="40"/>
    </row>
    <row r="51" spans="1:11" ht="24" x14ac:dyDescent="0.25">
      <c r="A51" s="29" t="s">
        <v>50</v>
      </c>
      <c r="B51" s="29" t="s">
        <v>46</v>
      </c>
      <c r="C51" s="29" t="s">
        <v>46</v>
      </c>
      <c r="D51" s="29"/>
      <c r="E51" s="29"/>
      <c r="F51" s="101"/>
      <c r="G51" s="52"/>
      <c r="H51" s="79"/>
      <c r="I51" s="9" t="s">
        <v>173</v>
      </c>
      <c r="J51" s="40"/>
    </row>
    <row r="52" spans="1:11" ht="24" x14ac:dyDescent="0.25">
      <c r="A52" s="29" t="s">
        <v>50</v>
      </c>
      <c r="B52" s="29" t="s">
        <v>46</v>
      </c>
      <c r="C52" s="29" t="s">
        <v>46</v>
      </c>
      <c r="D52" s="29" t="s">
        <v>47</v>
      </c>
      <c r="E52" s="29"/>
      <c r="F52" s="101"/>
      <c r="G52" s="52"/>
      <c r="H52" s="79"/>
      <c r="I52" s="20" t="s">
        <v>9</v>
      </c>
      <c r="J52" s="40"/>
    </row>
    <row r="53" spans="1:11" x14ac:dyDescent="0.25">
      <c r="A53" s="29" t="s">
        <v>50</v>
      </c>
      <c r="B53" s="29" t="s">
        <v>46</v>
      </c>
      <c r="C53" s="29" t="s">
        <v>46</v>
      </c>
      <c r="D53" s="29" t="s">
        <v>47</v>
      </c>
      <c r="E53" s="29" t="s">
        <v>52</v>
      </c>
      <c r="F53" s="101"/>
      <c r="G53" s="53"/>
      <c r="H53" s="80"/>
      <c r="I53" s="43" t="s">
        <v>10</v>
      </c>
      <c r="J53" s="40"/>
    </row>
    <row r="54" spans="1:11" ht="36" x14ac:dyDescent="0.25">
      <c r="A54" s="29" t="s">
        <v>50</v>
      </c>
      <c r="B54" s="29" t="s">
        <v>46</v>
      </c>
      <c r="C54" s="29" t="s">
        <v>46</v>
      </c>
      <c r="D54" s="29" t="s">
        <v>47</v>
      </c>
      <c r="E54" s="29" t="s">
        <v>52</v>
      </c>
      <c r="F54" s="36">
        <v>5283</v>
      </c>
      <c r="G54" s="118" t="s">
        <v>88</v>
      </c>
      <c r="H54" s="132" t="s">
        <v>205</v>
      </c>
      <c r="I54" s="133" t="s">
        <v>71</v>
      </c>
      <c r="J54" s="104">
        <v>700000000</v>
      </c>
      <c r="K54" s="12">
        <v>24</v>
      </c>
    </row>
    <row r="55" spans="1:11" x14ac:dyDescent="0.25">
      <c r="A55" s="31"/>
      <c r="B55" s="31"/>
      <c r="C55" s="31"/>
      <c r="D55" s="31"/>
      <c r="E55" s="31"/>
      <c r="F55" s="101"/>
      <c r="G55" s="59"/>
      <c r="H55" s="59"/>
      <c r="I55" s="22" t="s">
        <v>15</v>
      </c>
      <c r="J55" s="48">
        <f>SUM(J9:J54)</f>
        <v>16884249791.110003</v>
      </c>
    </row>
    <row r="56" spans="1:11" x14ac:dyDescent="0.25">
      <c r="A56" s="63"/>
      <c r="B56" s="63"/>
      <c r="C56" s="63"/>
      <c r="D56" s="63"/>
      <c r="E56" s="63"/>
      <c r="F56" s="103"/>
      <c r="G56" s="64"/>
      <c r="H56" s="64"/>
      <c r="I56" s="65"/>
      <c r="J56" s="66"/>
    </row>
    <row r="57" spans="1:11" x14ac:dyDescent="0.25">
      <c r="A57" s="63"/>
      <c r="B57" s="63"/>
      <c r="C57" s="63"/>
      <c r="D57" s="63"/>
      <c r="E57" s="63"/>
      <c r="F57" s="103"/>
      <c r="G57" s="64"/>
      <c r="H57" s="64"/>
      <c r="I57" s="65"/>
      <c r="J57" s="66"/>
      <c r="K57" s="454">
        <v>16884249791.110003</v>
      </c>
    </row>
    <row r="58" spans="1:11" x14ac:dyDescent="0.25">
      <c r="A58" s="63"/>
      <c r="B58" s="63"/>
      <c r="C58" s="63"/>
      <c r="D58" s="63"/>
      <c r="E58" s="63"/>
      <c r="F58" s="103"/>
      <c r="G58" s="64"/>
      <c r="H58" s="64"/>
      <c r="I58" s="65"/>
      <c r="J58" s="66"/>
      <c r="K58" s="48">
        <v>32107941306.34</v>
      </c>
    </row>
    <row r="59" spans="1:11" x14ac:dyDescent="0.25">
      <c r="A59" s="63"/>
      <c r="B59" s="63"/>
      <c r="C59" s="63"/>
      <c r="D59" s="63"/>
      <c r="E59" s="63"/>
      <c r="F59" s="103"/>
      <c r="G59" s="64"/>
      <c r="H59" s="64"/>
      <c r="I59" s="65"/>
      <c r="J59" s="66"/>
      <c r="K59" s="259">
        <v>2395112993.9000001</v>
      </c>
    </row>
    <row r="60" spans="1:11" x14ac:dyDescent="0.25">
      <c r="K60" s="259">
        <v>8762961722.4500008</v>
      </c>
    </row>
    <row r="61" spans="1:11" x14ac:dyDescent="0.25">
      <c r="K61" s="259">
        <v>11962466321.610001</v>
      </c>
    </row>
    <row r="62" spans="1:11" x14ac:dyDescent="0.25">
      <c r="A62" s="62" t="s">
        <v>92</v>
      </c>
      <c r="I62" s="61" t="s">
        <v>90</v>
      </c>
      <c r="K62" s="259">
        <v>7263995155</v>
      </c>
    </row>
    <row r="63" spans="1:11" x14ac:dyDescent="0.25">
      <c r="A63" s="28" t="s">
        <v>93</v>
      </c>
      <c r="I63" s="1" t="s">
        <v>91</v>
      </c>
      <c r="K63" s="259">
        <v>56664724902.199997</v>
      </c>
    </row>
    <row r="64" spans="1:11" x14ac:dyDescent="0.25">
      <c r="K64" s="327">
        <f>SUM(K57:K63)</f>
        <v>136041452192.61</v>
      </c>
    </row>
    <row r="65" spans="11:11" ht="16.5" x14ac:dyDescent="0.25">
      <c r="K65" s="326">
        <v>307988266646.57001</v>
      </c>
    </row>
    <row r="66" spans="11:11" x14ac:dyDescent="0.25">
      <c r="K66" s="327">
        <f>SUM(K64:K65)</f>
        <v>444029718839.17999</v>
      </c>
    </row>
  </sheetData>
  <autoFilter ref="A2:J55"/>
  <mergeCells count="1">
    <mergeCell ref="A1:J1"/>
  </mergeCells>
  <pageMargins left="0.70866141732283472" right="0.70866141732283472" top="0.74803149606299213" bottom="0.74803149606299213" header="0.31496062992125984" footer="0.31496062992125984"/>
  <pageSetup scale="48"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94"/>
  <sheetViews>
    <sheetView view="pageBreakPreview" zoomScale="115" zoomScaleNormal="150" zoomScaleSheetLayoutView="115" zoomScalePageLayoutView="150" workbookViewId="0">
      <pane ySplit="2" topLeftCell="A76" activePane="bottomLeft" state="frozen"/>
      <selection activeCell="H111" sqref="H111"/>
      <selection pane="bottomLeft" activeCell="I85" sqref="I85"/>
    </sheetView>
  </sheetViews>
  <sheetFormatPr baseColWidth="10"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10" style="1" customWidth="1"/>
    <col min="7" max="7" width="10.7109375" style="60" customWidth="1"/>
    <col min="8" max="8" width="14.140625" style="60" customWidth="1"/>
    <col min="9" max="9" width="45" style="1" customWidth="1"/>
    <col min="10" max="10" width="22" style="42" customWidth="1"/>
    <col min="11" max="16384" width="11.42578125" style="12"/>
  </cols>
  <sheetData>
    <row r="1" spans="1:11" ht="15" x14ac:dyDescent="0.25">
      <c r="A1" s="685" t="s">
        <v>172</v>
      </c>
      <c r="B1" s="685"/>
      <c r="C1" s="685"/>
      <c r="D1" s="685"/>
      <c r="E1" s="685"/>
      <c r="F1" s="685"/>
      <c r="G1" s="685"/>
      <c r="H1" s="685"/>
      <c r="I1" s="685"/>
      <c r="J1" s="685"/>
    </row>
    <row r="2" spans="1:11" ht="48" x14ac:dyDescent="0.25">
      <c r="A2" s="2" t="s">
        <v>21</v>
      </c>
      <c r="B2" s="2" t="s">
        <v>22</v>
      </c>
      <c r="C2" s="2" t="s">
        <v>23</v>
      </c>
      <c r="D2" s="2" t="s">
        <v>24</v>
      </c>
      <c r="E2" s="2" t="s">
        <v>25</v>
      </c>
      <c r="F2" s="2" t="s">
        <v>26</v>
      </c>
      <c r="G2" s="49" t="s">
        <v>74</v>
      </c>
      <c r="H2" s="49" t="s">
        <v>95</v>
      </c>
      <c r="I2" s="49" t="s">
        <v>73</v>
      </c>
      <c r="J2" s="2" t="s">
        <v>55</v>
      </c>
    </row>
    <row r="3" spans="1:11" s="67" customFormat="1" x14ac:dyDescent="0.25">
      <c r="A3" s="45" t="s">
        <v>50</v>
      </c>
      <c r="B3" s="35"/>
      <c r="C3" s="35"/>
      <c r="D3" s="35"/>
      <c r="E3" s="35"/>
      <c r="F3" s="90"/>
      <c r="G3" s="50"/>
      <c r="H3" s="50"/>
      <c r="I3" s="46" t="s">
        <v>64</v>
      </c>
      <c r="J3" s="11"/>
    </row>
    <row r="4" spans="1:11" s="67" customFormat="1" x14ac:dyDescent="0.25">
      <c r="A4" s="34" t="s">
        <v>50</v>
      </c>
      <c r="B4" s="35"/>
      <c r="C4" s="35"/>
      <c r="D4" s="35"/>
      <c r="E4" s="35"/>
      <c r="F4" s="90"/>
      <c r="G4" s="51"/>
      <c r="H4" s="51"/>
      <c r="I4" s="13" t="s">
        <v>113</v>
      </c>
      <c r="J4" s="11"/>
    </row>
    <row r="5" spans="1:11" x14ac:dyDescent="0.25">
      <c r="A5" s="29" t="s">
        <v>50</v>
      </c>
      <c r="B5" s="8" t="s">
        <v>27</v>
      </c>
      <c r="C5" s="4"/>
      <c r="D5" s="4"/>
      <c r="E5" s="4"/>
      <c r="F5" s="91"/>
      <c r="G5" s="52"/>
      <c r="H5" s="52"/>
      <c r="I5" s="9" t="s">
        <v>3</v>
      </c>
      <c r="J5" s="40"/>
    </row>
    <row r="6" spans="1:11" ht="31.5" customHeight="1" x14ac:dyDescent="0.25">
      <c r="A6" s="29" t="s">
        <v>50</v>
      </c>
      <c r="B6" s="8" t="s">
        <v>27</v>
      </c>
      <c r="C6" s="26" t="s">
        <v>27</v>
      </c>
      <c r="D6" s="4"/>
      <c r="E6" s="4"/>
      <c r="F6" s="91"/>
      <c r="G6" s="52"/>
      <c r="H6" s="52"/>
      <c r="I6" s="9" t="s">
        <v>39</v>
      </c>
      <c r="J6" s="40"/>
    </row>
    <row r="7" spans="1:11" x14ac:dyDescent="0.25">
      <c r="A7" s="29" t="s">
        <v>50</v>
      </c>
      <c r="B7" s="68" t="s">
        <v>27</v>
      </c>
      <c r="C7" s="68" t="s">
        <v>27</v>
      </c>
      <c r="D7" s="68" t="s">
        <v>31</v>
      </c>
      <c r="E7" s="8"/>
      <c r="F7" s="91"/>
      <c r="G7" s="52"/>
      <c r="H7" s="52"/>
      <c r="I7" s="10" t="s">
        <v>43</v>
      </c>
      <c r="J7" s="40"/>
    </row>
    <row r="8" spans="1:11" x14ac:dyDescent="0.25">
      <c r="A8" s="29" t="s">
        <v>50</v>
      </c>
      <c r="B8" s="68" t="s">
        <v>27</v>
      </c>
      <c r="C8" s="68" t="s">
        <v>27</v>
      </c>
      <c r="D8" s="68" t="s">
        <v>31</v>
      </c>
      <c r="E8" s="29" t="s">
        <v>115</v>
      </c>
      <c r="F8" s="91"/>
      <c r="G8" s="53"/>
      <c r="H8" s="53"/>
      <c r="I8" s="27" t="s">
        <v>114</v>
      </c>
      <c r="J8" s="40"/>
    </row>
    <row r="9" spans="1:11" ht="24" x14ac:dyDescent="0.25">
      <c r="A9" s="29" t="s">
        <v>50</v>
      </c>
      <c r="B9" s="68" t="s">
        <v>27</v>
      </c>
      <c r="C9" s="68" t="s">
        <v>27</v>
      </c>
      <c r="D9" s="68" t="s">
        <v>31</v>
      </c>
      <c r="E9" s="29" t="s">
        <v>115</v>
      </c>
      <c r="F9" s="36">
        <v>5278</v>
      </c>
      <c r="G9" s="52" t="s">
        <v>118</v>
      </c>
      <c r="H9" s="52" t="s">
        <v>117</v>
      </c>
      <c r="I9" s="39" t="s">
        <v>116</v>
      </c>
      <c r="J9" s="104">
        <v>200000000</v>
      </c>
      <c r="K9" s="12">
        <v>24</v>
      </c>
    </row>
    <row r="10" spans="1:11" x14ac:dyDescent="0.25">
      <c r="A10" s="29" t="s">
        <v>50</v>
      </c>
      <c r="B10" s="68" t="s">
        <v>27</v>
      </c>
      <c r="C10" s="68" t="s">
        <v>27</v>
      </c>
      <c r="D10" s="68" t="s">
        <v>31</v>
      </c>
      <c r="E10" s="29" t="s">
        <v>120</v>
      </c>
      <c r="F10" s="37"/>
      <c r="G10" s="53"/>
      <c r="H10" s="53"/>
      <c r="I10" s="27" t="s">
        <v>119</v>
      </c>
      <c r="J10" s="40"/>
    </row>
    <row r="11" spans="1:11" ht="36" x14ac:dyDescent="0.25">
      <c r="A11" s="29" t="s">
        <v>50</v>
      </c>
      <c r="B11" s="68" t="s">
        <v>27</v>
      </c>
      <c r="C11" s="68" t="s">
        <v>27</v>
      </c>
      <c r="D11" s="68" t="s">
        <v>31</v>
      </c>
      <c r="E11" s="29" t="s">
        <v>120</v>
      </c>
      <c r="F11" s="36">
        <v>5280</v>
      </c>
      <c r="G11" s="52" t="s">
        <v>126</v>
      </c>
      <c r="H11" s="52" t="s">
        <v>124</v>
      </c>
      <c r="I11" s="39" t="s">
        <v>122</v>
      </c>
      <c r="J11" s="104">
        <v>300000000</v>
      </c>
      <c r="K11" s="12">
        <v>24</v>
      </c>
    </row>
    <row r="12" spans="1:11" ht="36" x14ac:dyDescent="0.25">
      <c r="A12" s="29" t="s">
        <v>50</v>
      </c>
      <c r="B12" s="68" t="s">
        <v>27</v>
      </c>
      <c r="C12" s="68" t="s">
        <v>27</v>
      </c>
      <c r="D12" s="68" t="s">
        <v>31</v>
      </c>
      <c r="E12" s="29" t="s">
        <v>120</v>
      </c>
      <c r="F12" s="36">
        <v>5281</v>
      </c>
      <c r="G12" s="52" t="s">
        <v>127</v>
      </c>
      <c r="H12" s="52" t="s">
        <v>125</v>
      </c>
      <c r="I12" s="39" t="s">
        <v>123</v>
      </c>
      <c r="J12" s="104">
        <v>524519513.54000002</v>
      </c>
      <c r="K12" s="12">
        <v>24</v>
      </c>
    </row>
    <row r="13" spans="1:11" x14ac:dyDescent="0.25">
      <c r="A13" s="29" t="s">
        <v>50</v>
      </c>
      <c r="B13" s="68" t="s">
        <v>27</v>
      </c>
      <c r="C13" s="68" t="s">
        <v>27</v>
      </c>
      <c r="D13" s="68" t="s">
        <v>31</v>
      </c>
      <c r="E13" s="29" t="s">
        <v>121</v>
      </c>
      <c r="F13" s="37"/>
      <c r="G13" s="53"/>
      <c r="H13" s="53"/>
      <c r="I13" s="43" t="s">
        <v>107</v>
      </c>
      <c r="J13" s="40"/>
    </row>
    <row r="14" spans="1:11" ht="24" x14ac:dyDescent="0.25">
      <c r="A14" s="29" t="s">
        <v>50</v>
      </c>
      <c r="B14" s="68" t="s">
        <v>27</v>
      </c>
      <c r="C14" s="68" t="s">
        <v>27</v>
      </c>
      <c r="D14" s="68" t="s">
        <v>31</v>
      </c>
      <c r="E14" s="29" t="s">
        <v>121</v>
      </c>
      <c r="F14" s="36">
        <v>5282</v>
      </c>
      <c r="G14" s="52" t="s">
        <v>130</v>
      </c>
      <c r="H14" s="52" t="s">
        <v>129</v>
      </c>
      <c r="I14" s="39" t="s">
        <v>128</v>
      </c>
      <c r="J14" s="104">
        <v>100000000</v>
      </c>
      <c r="K14" s="12">
        <v>24</v>
      </c>
    </row>
    <row r="15" spans="1:11" x14ac:dyDescent="0.25">
      <c r="A15" s="29" t="s">
        <v>50</v>
      </c>
      <c r="B15" s="8" t="s">
        <v>27</v>
      </c>
      <c r="C15" s="4"/>
      <c r="D15" s="4"/>
      <c r="E15" s="4"/>
      <c r="F15" s="91"/>
      <c r="G15" s="52"/>
      <c r="H15" s="52"/>
      <c r="I15" s="9" t="s">
        <v>3</v>
      </c>
      <c r="J15" s="40"/>
    </row>
    <row r="16" spans="1:11" ht="39" customHeight="1" x14ac:dyDescent="0.25">
      <c r="A16" s="29" t="s">
        <v>50</v>
      </c>
      <c r="B16" s="8" t="s">
        <v>27</v>
      </c>
      <c r="C16" s="26" t="s">
        <v>27</v>
      </c>
      <c r="D16" s="4"/>
      <c r="E16" s="4"/>
      <c r="F16" s="91"/>
      <c r="G16" s="52"/>
      <c r="H16" s="52"/>
      <c r="I16" s="9" t="s">
        <v>39</v>
      </c>
      <c r="J16" s="40"/>
    </row>
    <row r="17" spans="1:11" x14ac:dyDescent="0.25">
      <c r="A17" s="29" t="s">
        <v>50</v>
      </c>
      <c r="B17" s="8" t="s">
        <v>27</v>
      </c>
      <c r="C17" s="8" t="s">
        <v>27</v>
      </c>
      <c r="D17" s="8" t="s">
        <v>35</v>
      </c>
      <c r="E17" s="8"/>
      <c r="F17" s="91"/>
      <c r="G17" s="52"/>
      <c r="H17" s="52"/>
      <c r="I17" s="10" t="s">
        <v>6</v>
      </c>
      <c r="J17" s="40"/>
    </row>
    <row r="18" spans="1:11" x14ac:dyDescent="0.25">
      <c r="A18" s="29" t="s">
        <v>50</v>
      </c>
      <c r="B18" s="29" t="s">
        <v>27</v>
      </c>
      <c r="C18" s="29" t="s">
        <v>27</v>
      </c>
      <c r="D18" s="29" t="s">
        <v>35</v>
      </c>
      <c r="E18" s="29" t="s">
        <v>100</v>
      </c>
      <c r="F18" s="91"/>
      <c r="G18" s="53"/>
      <c r="H18" s="53"/>
      <c r="I18" s="27" t="s">
        <v>99</v>
      </c>
      <c r="J18" s="40"/>
    </row>
    <row r="19" spans="1:11" ht="24" x14ac:dyDescent="0.25">
      <c r="A19" s="29" t="s">
        <v>50</v>
      </c>
      <c r="B19" s="29" t="s">
        <v>27</v>
      </c>
      <c r="C19" s="29" t="s">
        <v>27</v>
      </c>
      <c r="D19" s="29" t="s">
        <v>35</v>
      </c>
      <c r="E19" s="29" t="s">
        <v>100</v>
      </c>
      <c r="F19" s="36">
        <v>5275</v>
      </c>
      <c r="G19" s="52" t="s">
        <v>208</v>
      </c>
      <c r="H19" s="52" t="s">
        <v>101</v>
      </c>
      <c r="I19" s="39" t="s">
        <v>98</v>
      </c>
      <c r="J19" s="104">
        <v>4292999980</v>
      </c>
      <c r="K19" s="12">
        <v>24</v>
      </c>
    </row>
    <row r="20" spans="1:11" x14ac:dyDescent="0.25">
      <c r="A20" s="29" t="s">
        <v>50</v>
      </c>
      <c r="B20" s="29" t="s">
        <v>46</v>
      </c>
      <c r="C20" s="29"/>
      <c r="D20" s="29"/>
      <c r="E20" s="29"/>
      <c r="F20" s="91"/>
      <c r="G20" s="52"/>
      <c r="H20" s="52"/>
      <c r="I20" s="9" t="s">
        <v>14</v>
      </c>
      <c r="J20" s="40"/>
    </row>
    <row r="21" spans="1:11" ht="39" customHeight="1" x14ac:dyDescent="0.25">
      <c r="A21" s="29" t="s">
        <v>50</v>
      </c>
      <c r="B21" s="29" t="s">
        <v>46</v>
      </c>
      <c r="C21" s="29" t="s">
        <v>46</v>
      </c>
      <c r="D21" s="29"/>
      <c r="E21" s="29"/>
      <c r="F21" s="91"/>
      <c r="G21" s="52"/>
      <c r="H21" s="52"/>
      <c r="I21" s="9" t="s">
        <v>48</v>
      </c>
      <c r="J21" s="40"/>
    </row>
    <row r="22" spans="1:11" ht="24" x14ac:dyDescent="0.25">
      <c r="A22" s="29" t="s">
        <v>50</v>
      </c>
      <c r="B22" s="29" t="s">
        <v>46</v>
      </c>
      <c r="C22" s="29" t="s">
        <v>46</v>
      </c>
      <c r="D22" s="29" t="s">
        <v>47</v>
      </c>
      <c r="E22" s="29"/>
      <c r="F22" s="91"/>
      <c r="G22" s="52"/>
      <c r="H22" s="52"/>
      <c r="I22" s="10" t="s">
        <v>9</v>
      </c>
      <c r="J22" s="40"/>
    </row>
    <row r="23" spans="1:11" x14ac:dyDescent="0.25">
      <c r="A23" s="29" t="s">
        <v>50</v>
      </c>
      <c r="B23" s="29" t="s">
        <v>46</v>
      </c>
      <c r="C23" s="29" t="s">
        <v>46</v>
      </c>
      <c r="D23" s="29" t="s">
        <v>47</v>
      </c>
      <c r="E23" s="29" t="s">
        <v>49</v>
      </c>
      <c r="F23" s="91"/>
      <c r="G23" s="53"/>
      <c r="H23" s="53"/>
      <c r="I23" s="27" t="s">
        <v>12</v>
      </c>
      <c r="J23" s="40"/>
    </row>
    <row r="24" spans="1:11" ht="48" x14ac:dyDescent="0.25">
      <c r="A24" s="29" t="s">
        <v>50</v>
      </c>
      <c r="B24" s="29" t="s">
        <v>46</v>
      </c>
      <c r="C24" s="29" t="s">
        <v>46</v>
      </c>
      <c r="D24" s="29" t="s">
        <v>47</v>
      </c>
      <c r="E24" s="29" t="s">
        <v>49</v>
      </c>
      <c r="F24" s="36">
        <v>5290</v>
      </c>
      <c r="G24" s="52" t="s">
        <v>97</v>
      </c>
      <c r="H24" s="52" t="s">
        <v>102</v>
      </c>
      <c r="I24" s="16" t="s">
        <v>96</v>
      </c>
      <c r="J24" s="104">
        <v>1043460138</v>
      </c>
      <c r="K24" s="12">
        <v>24</v>
      </c>
    </row>
    <row r="25" spans="1:11" x14ac:dyDescent="0.25">
      <c r="A25" s="260" t="s">
        <v>50</v>
      </c>
      <c r="B25" s="135"/>
      <c r="C25" s="135"/>
      <c r="D25" s="135"/>
      <c r="E25" s="135"/>
      <c r="F25" s="261"/>
      <c r="G25" s="51"/>
      <c r="H25" s="51"/>
      <c r="I25" s="13" t="s">
        <v>16</v>
      </c>
      <c r="J25" s="262"/>
    </row>
    <row r="26" spans="1:11" x14ac:dyDescent="0.25">
      <c r="A26" s="113" t="s">
        <v>50</v>
      </c>
      <c r="B26" s="263" t="s">
        <v>27</v>
      </c>
      <c r="C26" s="264"/>
      <c r="D26" s="264"/>
      <c r="E26" s="264"/>
      <c r="F26" s="265"/>
      <c r="G26" s="266"/>
      <c r="H26" s="266"/>
      <c r="I26" s="254" t="s">
        <v>3</v>
      </c>
      <c r="J26" s="267"/>
    </row>
    <row r="27" spans="1:11" ht="43.5" customHeight="1" x14ac:dyDescent="0.25">
      <c r="A27" s="113" t="s">
        <v>50</v>
      </c>
      <c r="B27" s="263" t="s">
        <v>27</v>
      </c>
      <c r="C27" s="268" t="s">
        <v>27</v>
      </c>
      <c r="D27" s="264"/>
      <c r="E27" s="264"/>
      <c r="F27" s="265"/>
      <c r="G27" s="266"/>
      <c r="H27" s="266"/>
      <c r="I27" s="254" t="s">
        <v>39</v>
      </c>
      <c r="J27" s="267"/>
    </row>
    <row r="28" spans="1:11" x14ac:dyDescent="0.25">
      <c r="A28" s="113" t="s">
        <v>50</v>
      </c>
      <c r="B28" s="263" t="s">
        <v>27</v>
      </c>
      <c r="C28" s="263" t="s">
        <v>27</v>
      </c>
      <c r="D28" s="263" t="s">
        <v>35</v>
      </c>
      <c r="E28" s="263"/>
      <c r="F28" s="265"/>
      <c r="G28" s="266"/>
      <c r="H28" s="266"/>
      <c r="I28" s="255" t="s">
        <v>6</v>
      </c>
      <c r="J28" s="267"/>
    </row>
    <row r="29" spans="1:11" x14ac:dyDescent="0.25">
      <c r="A29" s="113" t="s">
        <v>50</v>
      </c>
      <c r="B29" s="113" t="s">
        <v>27</v>
      </c>
      <c r="C29" s="113" t="s">
        <v>27</v>
      </c>
      <c r="D29" s="113" t="s">
        <v>35</v>
      </c>
      <c r="E29" s="113" t="s">
        <v>100</v>
      </c>
      <c r="F29" s="265"/>
      <c r="G29" s="269"/>
      <c r="H29" s="269"/>
      <c r="I29" s="256" t="s">
        <v>99</v>
      </c>
      <c r="J29" s="267"/>
    </row>
    <row r="30" spans="1:11" ht="24" x14ac:dyDescent="0.25">
      <c r="A30" s="113" t="s">
        <v>50</v>
      </c>
      <c r="B30" s="113" t="s">
        <v>27</v>
      </c>
      <c r="C30" s="113" t="s">
        <v>27</v>
      </c>
      <c r="D30" s="113" t="s">
        <v>35</v>
      </c>
      <c r="E30" s="113" t="s">
        <v>100</v>
      </c>
      <c r="F30" s="119">
        <v>4609</v>
      </c>
      <c r="G30" s="266" t="s">
        <v>208</v>
      </c>
      <c r="H30" s="266" t="s">
        <v>101</v>
      </c>
      <c r="I30" s="257" t="s">
        <v>98</v>
      </c>
      <c r="J30" s="270">
        <v>4292999980</v>
      </c>
    </row>
    <row r="31" spans="1:11" x14ac:dyDescent="0.25">
      <c r="A31" s="113" t="s">
        <v>50</v>
      </c>
      <c r="B31" s="113" t="s">
        <v>46</v>
      </c>
      <c r="C31" s="113"/>
      <c r="D31" s="113"/>
      <c r="E31" s="113"/>
      <c r="F31" s="265"/>
      <c r="G31" s="266"/>
      <c r="H31" s="266"/>
      <c r="I31" s="254" t="s">
        <v>14</v>
      </c>
      <c r="J31" s="267"/>
    </row>
    <row r="32" spans="1:11" ht="24" x14ac:dyDescent="0.25">
      <c r="A32" s="113" t="s">
        <v>50</v>
      </c>
      <c r="B32" s="113" t="s">
        <v>46</v>
      </c>
      <c r="C32" s="113" t="s">
        <v>46</v>
      </c>
      <c r="D32" s="113"/>
      <c r="E32" s="113"/>
      <c r="F32" s="265"/>
      <c r="G32" s="266"/>
      <c r="H32" s="266"/>
      <c r="I32" s="254" t="s">
        <v>48</v>
      </c>
      <c r="J32" s="267"/>
    </row>
    <row r="33" spans="1:11" ht="24" x14ac:dyDescent="0.25">
      <c r="A33" s="113" t="s">
        <v>50</v>
      </c>
      <c r="B33" s="113" t="s">
        <v>46</v>
      </c>
      <c r="C33" s="113" t="s">
        <v>46</v>
      </c>
      <c r="D33" s="113" t="s">
        <v>47</v>
      </c>
      <c r="E33" s="113"/>
      <c r="F33" s="265"/>
      <c r="G33" s="266"/>
      <c r="H33" s="266"/>
      <c r="I33" s="255" t="s">
        <v>9</v>
      </c>
      <c r="J33" s="267"/>
    </row>
    <row r="34" spans="1:11" x14ac:dyDescent="0.25">
      <c r="A34" s="113" t="s">
        <v>50</v>
      </c>
      <c r="B34" s="113" t="s">
        <v>46</v>
      </c>
      <c r="C34" s="113" t="s">
        <v>46</v>
      </c>
      <c r="D34" s="113" t="s">
        <v>47</v>
      </c>
      <c r="E34" s="113" t="s">
        <v>49</v>
      </c>
      <c r="F34" s="265"/>
      <c r="G34" s="269"/>
      <c r="H34" s="269"/>
      <c r="I34" s="256" t="s">
        <v>12</v>
      </c>
      <c r="J34" s="267"/>
    </row>
    <row r="35" spans="1:11" ht="48" x14ac:dyDescent="0.25">
      <c r="A35" s="113" t="s">
        <v>50</v>
      </c>
      <c r="B35" s="113" t="s">
        <v>46</v>
      </c>
      <c r="C35" s="113" t="s">
        <v>46</v>
      </c>
      <c r="D35" s="113" t="s">
        <v>47</v>
      </c>
      <c r="E35" s="113" t="s">
        <v>49</v>
      </c>
      <c r="F35" s="119">
        <v>4618</v>
      </c>
      <c r="G35" s="266" t="s">
        <v>97</v>
      </c>
      <c r="H35" s="266" t="s">
        <v>102</v>
      </c>
      <c r="I35" s="258" t="s">
        <v>96</v>
      </c>
      <c r="J35" s="270">
        <v>1043460138</v>
      </c>
    </row>
    <row r="36" spans="1:11" s="67" customFormat="1" x14ac:dyDescent="0.25">
      <c r="A36" s="45" t="s">
        <v>50</v>
      </c>
      <c r="B36" s="35"/>
      <c r="C36" s="35"/>
      <c r="D36" s="35"/>
      <c r="E36" s="35"/>
      <c r="F36" s="90"/>
      <c r="G36" s="51"/>
      <c r="H36" s="51"/>
      <c r="I36" s="13" t="s">
        <v>248</v>
      </c>
      <c r="J36" s="11"/>
    </row>
    <row r="37" spans="1:11" x14ac:dyDescent="0.25">
      <c r="A37" s="29" t="s">
        <v>50</v>
      </c>
      <c r="B37" s="8" t="s">
        <v>27</v>
      </c>
      <c r="C37" s="4"/>
      <c r="D37" s="4"/>
      <c r="E37" s="4"/>
      <c r="F37" s="91"/>
      <c r="G37" s="52"/>
      <c r="H37" s="52"/>
      <c r="I37" s="9" t="s">
        <v>3</v>
      </c>
      <c r="J37" s="40"/>
    </row>
    <row r="38" spans="1:11" ht="31.5" customHeight="1" x14ac:dyDescent="0.25">
      <c r="A38" s="29" t="s">
        <v>50</v>
      </c>
      <c r="B38" s="8" t="s">
        <v>27</v>
      </c>
      <c r="C38" s="76" t="s">
        <v>27</v>
      </c>
      <c r="D38" s="4"/>
      <c r="E38" s="4"/>
      <c r="F38" s="91"/>
      <c r="G38" s="52"/>
      <c r="H38" s="52"/>
      <c r="I38" s="9" t="s">
        <v>39</v>
      </c>
      <c r="J38" s="40"/>
    </row>
    <row r="39" spans="1:11" x14ac:dyDescent="0.25">
      <c r="A39" s="38" t="s">
        <v>50</v>
      </c>
      <c r="B39" s="31"/>
      <c r="C39" s="31"/>
      <c r="D39" s="31"/>
      <c r="E39" s="31"/>
      <c r="F39" s="90"/>
      <c r="G39" s="55"/>
      <c r="H39" s="55"/>
      <c r="I39" s="6" t="s">
        <v>17</v>
      </c>
      <c r="J39" s="44">
        <f>+J40</f>
        <v>0</v>
      </c>
    </row>
    <row r="40" spans="1:11" x14ac:dyDescent="0.25">
      <c r="A40" s="29" t="s">
        <v>50</v>
      </c>
      <c r="B40" s="8" t="s">
        <v>27</v>
      </c>
      <c r="C40" s="4"/>
      <c r="D40" s="4"/>
      <c r="E40" s="4"/>
      <c r="F40" s="91"/>
      <c r="G40" s="52"/>
      <c r="H40" s="52"/>
      <c r="I40" s="9" t="s">
        <v>3</v>
      </c>
      <c r="J40" s="40"/>
    </row>
    <row r="41" spans="1:11" ht="41.25" customHeight="1" x14ac:dyDescent="0.25">
      <c r="A41" s="29" t="s">
        <v>50</v>
      </c>
      <c r="B41" s="8" t="s">
        <v>27</v>
      </c>
      <c r="C41" s="4" t="s">
        <v>27</v>
      </c>
      <c r="D41" s="4"/>
      <c r="E41" s="4"/>
      <c r="F41" s="91"/>
      <c r="G41" s="52"/>
      <c r="H41" s="52"/>
      <c r="I41" s="9" t="s">
        <v>39</v>
      </c>
      <c r="J41" s="40"/>
      <c r="K41" s="12">
        <v>24</v>
      </c>
    </row>
    <row r="42" spans="1:11" ht="24" x14ac:dyDescent="0.25">
      <c r="A42" s="29" t="s">
        <v>50</v>
      </c>
      <c r="B42" s="29" t="s">
        <v>27</v>
      </c>
      <c r="C42" s="29" t="s">
        <v>27</v>
      </c>
      <c r="D42" s="29" t="s">
        <v>34</v>
      </c>
      <c r="E42" s="29"/>
      <c r="F42" s="91"/>
      <c r="G42" s="52"/>
      <c r="H42" s="52"/>
      <c r="I42" s="10" t="s">
        <v>40</v>
      </c>
      <c r="J42" s="40"/>
    </row>
    <row r="43" spans="1:11" x14ac:dyDescent="0.25">
      <c r="A43" s="32" t="s">
        <v>50</v>
      </c>
      <c r="B43" s="32" t="s">
        <v>27</v>
      </c>
      <c r="C43" s="32" t="s">
        <v>27</v>
      </c>
      <c r="D43" s="32" t="s">
        <v>34</v>
      </c>
      <c r="E43" s="32" t="s">
        <v>37</v>
      </c>
      <c r="F43" s="92"/>
      <c r="G43" s="56"/>
      <c r="H43" s="56"/>
      <c r="I43" s="27" t="s">
        <v>4</v>
      </c>
      <c r="J43" s="40"/>
    </row>
    <row r="44" spans="1:11" ht="49.5" customHeight="1" x14ac:dyDescent="0.25">
      <c r="A44" s="32" t="s">
        <v>50</v>
      </c>
      <c r="B44" s="32" t="s">
        <v>27</v>
      </c>
      <c r="C44" s="32" t="s">
        <v>27</v>
      </c>
      <c r="D44" s="32" t="s">
        <v>34</v>
      </c>
      <c r="E44" s="32" t="s">
        <v>37</v>
      </c>
      <c r="F44" s="36">
        <v>5270</v>
      </c>
      <c r="G44" s="52" t="s">
        <v>209</v>
      </c>
      <c r="H44" s="52" t="s">
        <v>106</v>
      </c>
      <c r="I44" s="17" t="s">
        <v>103</v>
      </c>
      <c r="J44" s="104">
        <v>534646857.51999998</v>
      </c>
    </row>
    <row r="45" spans="1:11" x14ac:dyDescent="0.25">
      <c r="A45" s="29" t="s">
        <v>50</v>
      </c>
      <c r="B45" s="29" t="s">
        <v>27</v>
      </c>
      <c r="C45" s="29" t="s">
        <v>27</v>
      </c>
      <c r="D45" s="29" t="s">
        <v>34</v>
      </c>
      <c r="E45" s="29"/>
      <c r="F45" s="91"/>
      <c r="G45" s="52"/>
      <c r="H45" s="52"/>
      <c r="I45" s="10" t="s">
        <v>43</v>
      </c>
      <c r="J45" s="40"/>
    </row>
    <row r="46" spans="1:11" x14ac:dyDescent="0.25">
      <c r="A46" s="32" t="s">
        <v>50</v>
      </c>
      <c r="B46" s="32" t="s">
        <v>27</v>
      </c>
      <c r="C46" s="32" t="s">
        <v>27</v>
      </c>
      <c r="D46" s="32" t="s">
        <v>34</v>
      </c>
      <c r="E46" s="32" t="s">
        <v>37</v>
      </c>
      <c r="F46" s="92"/>
      <c r="G46" s="56"/>
      <c r="H46" s="56"/>
      <c r="I46" s="43" t="s">
        <v>107</v>
      </c>
      <c r="J46" s="40"/>
    </row>
    <row r="47" spans="1:11" ht="62.25" customHeight="1" x14ac:dyDescent="0.25">
      <c r="A47" s="32" t="s">
        <v>50</v>
      </c>
      <c r="B47" s="32" t="s">
        <v>27</v>
      </c>
      <c r="C47" s="32" t="s">
        <v>27</v>
      </c>
      <c r="D47" s="32" t="s">
        <v>34</v>
      </c>
      <c r="E47" s="32" t="s">
        <v>37</v>
      </c>
      <c r="F47" s="36">
        <v>5271</v>
      </c>
      <c r="G47" s="52" t="s">
        <v>109</v>
      </c>
      <c r="H47" s="52" t="s">
        <v>108</v>
      </c>
      <c r="I47" s="17" t="s">
        <v>212</v>
      </c>
      <c r="J47" s="104">
        <v>250000000</v>
      </c>
      <c r="K47" s="12">
        <v>24</v>
      </c>
    </row>
    <row r="48" spans="1:11" x14ac:dyDescent="0.25">
      <c r="A48" s="32" t="s">
        <v>50</v>
      </c>
      <c r="B48" s="32" t="s">
        <v>27</v>
      </c>
      <c r="C48" s="32" t="s">
        <v>27</v>
      </c>
      <c r="D48" s="32" t="s">
        <v>34</v>
      </c>
      <c r="E48" s="32" t="s">
        <v>50</v>
      </c>
      <c r="F48" s="92"/>
      <c r="G48" s="56"/>
      <c r="H48" s="56"/>
      <c r="I48" s="43" t="s">
        <v>104</v>
      </c>
      <c r="J48" s="40"/>
    </row>
    <row r="49" spans="1:11" ht="60" x14ac:dyDescent="0.25">
      <c r="A49" s="29" t="s">
        <v>50</v>
      </c>
      <c r="B49" s="32" t="s">
        <v>27</v>
      </c>
      <c r="C49" s="32" t="s">
        <v>27</v>
      </c>
      <c r="D49" s="32" t="s">
        <v>34</v>
      </c>
      <c r="E49" s="32" t="s">
        <v>51</v>
      </c>
      <c r="F49" s="36">
        <v>5272</v>
      </c>
      <c r="G49" s="52" t="s">
        <v>210</v>
      </c>
      <c r="H49" s="52" t="s">
        <v>105</v>
      </c>
      <c r="I49" s="16" t="s">
        <v>211</v>
      </c>
      <c r="J49" s="104">
        <v>3097697200</v>
      </c>
    </row>
    <row r="50" spans="1:11" ht="14.25" x14ac:dyDescent="0.25">
      <c r="A50" s="126" t="s">
        <v>50</v>
      </c>
      <c r="B50" s="127" t="s">
        <v>27</v>
      </c>
      <c r="C50" s="127" t="s">
        <v>27</v>
      </c>
      <c r="D50" s="127" t="s">
        <v>36</v>
      </c>
      <c r="E50" s="121"/>
      <c r="F50" s="122"/>
      <c r="G50" s="131"/>
      <c r="H50" s="116"/>
      <c r="I50" s="123" t="s">
        <v>249</v>
      </c>
      <c r="J50" s="114"/>
      <c r="K50" s="12">
        <v>24</v>
      </c>
    </row>
    <row r="51" spans="1:11" ht="14.25" x14ac:dyDescent="0.25">
      <c r="A51" s="124" t="s">
        <v>50</v>
      </c>
      <c r="B51" s="125" t="s">
        <v>27</v>
      </c>
      <c r="C51" s="125" t="s">
        <v>27</v>
      </c>
      <c r="D51" s="125" t="s">
        <v>36</v>
      </c>
      <c r="E51" s="125" t="s">
        <v>254</v>
      </c>
      <c r="F51" s="128"/>
      <c r="G51" s="115"/>
      <c r="H51" s="116"/>
      <c r="I51" s="130" t="s">
        <v>250</v>
      </c>
      <c r="J51" s="114"/>
    </row>
    <row r="52" spans="1:11" ht="36" x14ac:dyDescent="0.25">
      <c r="A52" s="29" t="s">
        <v>50</v>
      </c>
      <c r="B52" s="29" t="s">
        <v>27</v>
      </c>
      <c r="C52" s="29" t="s">
        <v>27</v>
      </c>
      <c r="D52" s="29" t="s">
        <v>36</v>
      </c>
      <c r="E52" s="29" t="s">
        <v>254</v>
      </c>
      <c r="F52" s="36">
        <v>5274</v>
      </c>
      <c r="G52" s="52" t="s">
        <v>251</v>
      </c>
      <c r="H52" s="52" t="s">
        <v>252</v>
      </c>
      <c r="I52" s="39" t="s">
        <v>388</v>
      </c>
      <c r="J52" s="104">
        <v>32625000</v>
      </c>
      <c r="K52" s="12">
        <v>24</v>
      </c>
    </row>
    <row r="53" spans="1:11" x14ac:dyDescent="0.25">
      <c r="A53" s="33" t="s">
        <v>50</v>
      </c>
      <c r="B53" s="31"/>
      <c r="C53" s="31"/>
      <c r="D53" s="31"/>
      <c r="E53" s="31"/>
      <c r="F53" s="90"/>
      <c r="G53" s="55"/>
      <c r="H53" s="55"/>
      <c r="I53" s="6" t="s">
        <v>20</v>
      </c>
      <c r="J53" s="44"/>
    </row>
    <row r="54" spans="1:11" x14ac:dyDescent="0.25">
      <c r="A54" s="29" t="s">
        <v>50</v>
      </c>
      <c r="B54" s="29" t="s">
        <v>46</v>
      </c>
      <c r="C54" s="29"/>
      <c r="D54" s="29"/>
      <c r="E54" s="29"/>
      <c r="F54" s="91"/>
      <c r="G54" s="52"/>
      <c r="H54" s="52"/>
      <c r="I54" s="9" t="s">
        <v>14</v>
      </c>
      <c r="J54" s="40"/>
    </row>
    <row r="55" spans="1:11" ht="33" customHeight="1" x14ac:dyDescent="0.25">
      <c r="A55" s="29" t="s">
        <v>50</v>
      </c>
      <c r="B55" s="29" t="s">
        <v>46</v>
      </c>
      <c r="C55" s="29" t="s">
        <v>46</v>
      </c>
      <c r="D55" s="29"/>
      <c r="E55" s="29"/>
      <c r="F55" s="91"/>
      <c r="G55" s="52"/>
      <c r="H55" s="52"/>
      <c r="I55" s="9" t="s">
        <v>48</v>
      </c>
      <c r="J55" s="40"/>
    </row>
    <row r="56" spans="1:11" ht="24" x14ac:dyDescent="0.25">
      <c r="A56" s="29" t="s">
        <v>50</v>
      </c>
      <c r="B56" s="29" t="s">
        <v>46</v>
      </c>
      <c r="C56" s="29" t="s">
        <v>46</v>
      </c>
      <c r="D56" s="29" t="s">
        <v>47</v>
      </c>
      <c r="E56" s="29"/>
      <c r="F56" s="91"/>
      <c r="G56" s="58"/>
      <c r="H56" s="58"/>
      <c r="I56" s="23" t="s">
        <v>9</v>
      </c>
      <c r="J56" s="40"/>
      <c r="K56" s="12">
        <v>652500</v>
      </c>
    </row>
    <row r="57" spans="1:11" x14ac:dyDescent="0.25">
      <c r="A57" s="29" t="s">
        <v>50</v>
      </c>
      <c r="B57" s="29" t="s">
        <v>46</v>
      </c>
      <c r="C57" s="29" t="s">
        <v>46</v>
      </c>
      <c r="D57" s="29" t="s">
        <v>47</v>
      </c>
      <c r="E57" s="29" t="s">
        <v>53</v>
      </c>
      <c r="F57" s="91"/>
      <c r="G57" s="53"/>
      <c r="H57" s="53"/>
      <c r="I57" s="27" t="s">
        <v>11</v>
      </c>
      <c r="J57" s="40"/>
      <c r="K57" s="12">
        <v>32625</v>
      </c>
    </row>
    <row r="58" spans="1:11" ht="48" x14ac:dyDescent="0.25">
      <c r="A58" s="29" t="s">
        <v>50</v>
      </c>
      <c r="B58" s="29" t="s">
        <v>46</v>
      </c>
      <c r="C58" s="29" t="s">
        <v>46</v>
      </c>
      <c r="D58" s="29" t="s">
        <v>47</v>
      </c>
      <c r="E58" s="29" t="s">
        <v>53</v>
      </c>
      <c r="F58" s="36">
        <v>5288</v>
      </c>
      <c r="G58" s="53" t="s">
        <v>132</v>
      </c>
      <c r="H58" s="52" t="s">
        <v>133</v>
      </c>
      <c r="I58" s="18" t="s">
        <v>131</v>
      </c>
      <c r="J58" s="104">
        <v>1199631360</v>
      </c>
      <c r="K58" s="12">
        <v>24</v>
      </c>
    </row>
    <row r="59" spans="1:11" x14ac:dyDescent="0.25">
      <c r="A59" s="30" t="s">
        <v>50</v>
      </c>
      <c r="B59" s="31"/>
      <c r="C59" s="31"/>
      <c r="D59" s="31"/>
      <c r="E59" s="31"/>
      <c r="F59" s="90"/>
      <c r="G59" s="55"/>
      <c r="H59" s="55"/>
      <c r="I59" s="6" t="s">
        <v>18</v>
      </c>
      <c r="J59" s="47"/>
    </row>
    <row r="60" spans="1:11" x14ac:dyDescent="0.25">
      <c r="A60" s="29" t="s">
        <v>50</v>
      </c>
      <c r="B60" s="29" t="s">
        <v>28</v>
      </c>
      <c r="C60" s="29"/>
      <c r="D60" s="29"/>
      <c r="E60" s="29"/>
      <c r="F60" s="91"/>
      <c r="G60" s="52"/>
      <c r="H60" s="52"/>
      <c r="I60" s="25" t="s">
        <v>0</v>
      </c>
      <c r="J60" s="40"/>
    </row>
    <row r="61" spans="1:11" ht="36" x14ac:dyDescent="0.25">
      <c r="A61" s="29" t="s">
        <v>50</v>
      </c>
      <c r="B61" s="29" t="s">
        <v>28</v>
      </c>
      <c r="C61" s="29" t="s">
        <v>28</v>
      </c>
      <c r="D61" s="29"/>
      <c r="E61" s="29"/>
      <c r="F61" s="91"/>
      <c r="G61" s="52"/>
      <c r="H61" s="52"/>
      <c r="I61" s="25" t="s">
        <v>41</v>
      </c>
      <c r="J61" s="40"/>
    </row>
    <row r="62" spans="1:11" x14ac:dyDescent="0.25">
      <c r="A62" s="29" t="s">
        <v>50</v>
      </c>
      <c r="B62" s="29" t="s">
        <v>28</v>
      </c>
      <c r="C62" s="29" t="s">
        <v>28</v>
      </c>
      <c r="D62" s="29" t="s">
        <v>46</v>
      </c>
      <c r="E62" s="29"/>
      <c r="F62" s="91"/>
      <c r="G62" s="58"/>
      <c r="H62" s="58"/>
      <c r="I62" s="23" t="s">
        <v>1</v>
      </c>
      <c r="J62" s="40"/>
    </row>
    <row r="63" spans="1:11" x14ac:dyDescent="0.25">
      <c r="A63" s="29" t="s">
        <v>50</v>
      </c>
      <c r="B63" s="29" t="s">
        <v>28</v>
      </c>
      <c r="C63" s="29" t="s">
        <v>28</v>
      </c>
      <c r="D63" s="29" t="s">
        <v>46</v>
      </c>
      <c r="E63" s="29" t="s">
        <v>34</v>
      </c>
      <c r="F63" s="91"/>
      <c r="G63" s="53"/>
      <c r="H63" s="53"/>
      <c r="I63" s="43" t="s">
        <v>2</v>
      </c>
      <c r="J63" s="40"/>
    </row>
    <row r="64" spans="1:11" ht="24" x14ac:dyDescent="0.25">
      <c r="A64" s="32" t="s">
        <v>50</v>
      </c>
      <c r="B64" s="32" t="s">
        <v>28</v>
      </c>
      <c r="C64" s="32" t="s">
        <v>28</v>
      </c>
      <c r="D64" s="32" t="s">
        <v>46</v>
      </c>
      <c r="E64" s="32" t="s">
        <v>34</v>
      </c>
      <c r="F64" s="271">
        <v>5260</v>
      </c>
      <c r="G64" s="57" t="s">
        <v>136</v>
      </c>
      <c r="H64" s="295" t="s">
        <v>138</v>
      </c>
      <c r="I64" s="19" t="s">
        <v>134</v>
      </c>
      <c r="J64" s="41">
        <v>2500000000</v>
      </c>
      <c r="K64" s="12" t="s">
        <v>389</v>
      </c>
    </row>
    <row r="65" spans="1:11" ht="36" x14ac:dyDescent="0.25">
      <c r="A65" s="29" t="s">
        <v>50</v>
      </c>
      <c r="B65" s="29" t="s">
        <v>28</v>
      </c>
      <c r="C65" s="29" t="s">
        <v>28</v>
      </c>
      <c r="D65" s="29" t="s">
        <v>46</v>
      </c>
      <c r="E65" s="29" t="s">
        <v>34</v>
      </c>
      <c r="F65" s="36">
        <v>5261</v>
      </c>
      <c r="G65" s="54" t="s">
        <v>137</v>
      </c>
      <c r="H65" s="52" t="s">
        <v>139</v>
      </c>
      <c r="I65" s="19" t="s">
        <v>135</v>
      </c>
      <c r="J65" s="104">
        <v>3670522461.25</v>
      </c>
      <c r="K65" s="12">
        <v>24</v>
      </c>
    </row>
    <row r="66" spans="1:11" ht="48" x14ac:dyDescent="0.25">
      <c r="A66" s="29" t="s">
        <v>50</v>
      </c>
      <c r="B66" s="29" t="s">
        <v>28</v>
      </c>
      <c r="C66" s="29" t="s">
        <v>28</v>
      </c>
      <c r="D66" s="29" t="s">
        <v>46</v>
      </c>
      <c r="E66" s="29" t="s">
        <v>34</v>
      </c>
      <c r="F66" s="36">
        <v>5262</v>
      </c>
      <c r="G66" s="54" t="s">
        <v>146</v>
      </c>
      <c r="H66" s="52" t="s">
        <v>143</v>
      </c>
      <c r="I66" s="19" t="s">
        <v>140</v>
      </c>
      <c r="J66" s="104">
        <v>1053009264.17</v>
      </c>
      <c r="K66" s="12">
        <v>24</v>
      </c>
    </row>
    <row r="67" spans="1:11" ht="60" x14ac:dyDescent="0.25">
      <c r="A67" s="235" t="s">
        <v>50</v>
      </c>
      <c r="B67" s="235" t="s">
        <v>28</v>
      </c>
      <c r="C67" s="235" t="s">
        <v>28</v>
      </c>
      <c r="D67" s="235" t="s">
        <v>46</v>
      </c>
      <c r="E67" s="235" t="s">
        <v>34</v>
      </c>
      <c r="F67" s="230">
        <v>5263</v>
      </c>
      <c r="G67" s="236" t="s">
        <v>147</v>
      </c>
      <c r="H67" s="240" t="s">
        <v>144</v>
      </c>
      <c r="I67" s="238" t="s">
        <v>141</v>
      </c>
      <c r="J67" s="239">
        <v>3200000000</v>
      </c>
      <c r="K67" s="12" t="s">
        <v>389</v>
      </c>
    </row>
    <row r="68" spans="1:11" ht="36" x14ac:dyDescent="0.25">
      <c r="A68" s="29" t="s">
        <v>50</v>
      </c>
      <c r="B68" s="29" t="s">
        <v>28</v>
      </c>
      <c r="C68" s="29" t="s">
        <v>28</v>
      </c>
      <c r="D68" s="29" t="s">
        <v>46</v>
      </c>
      <c r="E68" s="29" t="s">
        <v>34</v>
      </c>
      <c r="F68" s="36">
        <v>5264</v>
      </c>
      <c r="G68" s="54" t="s">
        <v>148</v>
      </c>
      <c r="H68" s="52" t="s">
        <v>145</v>
      </c>
      <c r="I68" s="19" t="s">
        <v>142</v>
      </c>
      <c r="J68" s="104">
        <v>499998404.22000003</v>
      </c>
      <c r="K68" s="12">
        <v>24</v>
      </c>
    </row>
    <row r="69" spans="1:11" x14ac:dyDescent="0.25">
      <c r="A69" s="29" t="s">
        <v>50</v>
      </c>
      <c r="B69" s="29" t="s">
        <v>27</v>
      </c>
      <c r="C69" s="29"/>
      <c r="D69" s="29"/>
      <c r="E69" s="29"/>
      <c r="F69" s="91"/>
      <c r="G69" s="58"/>
      <c r="H69" s="58"/>
      <c r="I69" s="24" t="s">
        <v>38</v>
      </c>
      <c r="J69" s="40"/>
    </row>
    <row r="70" spans="1:11" ht="33" customHeight="1" x14ac:dyDescent="0.25">
      <c r="A70" s="29" t="s">
        <v>50</v>
      </c>
      <c r="B70" s="29" t="s">
        <v>27</v>
      </c>
      <c r="C70" s="29" t="s">
        <v>27</v>
      </c>
      <c r="D70" s="29"/>
      <c r="E70" s="29"/>
      <c r="F70" s="91"/>
      <c r="G70" s="52"/>
      <c r="H70" s="52"/>
      <c r="I70" s="25" t="s">
        <v>39</v>
      </c>
      <c r="J70" s="40"/>
    </row>
    <row r="71" spans="1:11" x14ac:dyDescent="0.25">
      <c r="A71" s="29" t="s">
        <v>50</v>
      </c>
      <c r="B71" s="29" t="s">
        <v>27</v>
      </c>
      <c r="C71" s="29" t="s">
        <v>27</v>
      </c>
      <c r="D71" s="29" t="s">
        <v>35</v>
      </c>
      <c r="E71" s="29"/>
      <c r="F71" s="91"/>
      <c r="G71" s="52"/>
      <c r="H71" s="52"/>
      <c r="I71" s="20" t="s">
        <v>6</v>
      </c>
      <c r="J71" s="40"/>
    </row>
    <row r="72" spans="1:11" x14ac:dyDescent="0.25">
      <c r="A72" s="29" t="s">
        <v>50</v>
      </c>
      <c r="B72" s="29" t="s">
        <v>27</v>
      </c>
      <c r="C72" s="29" t="s">
        <v>27</v>
      </c>
      <c r="D72" s="29" t="s">
        <v>35</v>
      </c>
      <c r="E72" s="29" t="s">
        <v>150</v>
      </c>
      <c r="F72" s="91"/>
      <c r="G72" s="53"/>
      <c r="H72" s="53"/>
      <c r="I72" s="43" t="s">
        <v>149</v>
      </c>
      <c r="J72" s="40"/>
    </row>
    <row r="73" spans="1:11" ht="24" x14ac:dyDescent="0.25">
      <c r="A73" s="29" t="s">
        <v>50</v>
      </c>
      <c r="B73" s="29" t="s">
        <v>27</v>
      </c>
      <c r="C73" s="29" t="s">
        <v>27</v>
      </c>
      <c r="D73" s="29" t="s">
        <v>35</v>
      </c>
      <c r="E73" s="29" t="s">
        <v>150</v>
      </c>
      <c r="F73" s="36">
        <v>5276</v>
      </c>
      <c r="G73" s="52" t="s">
        <v>152</v>
      </c>
      <c r="H73" s="52" t="s">
        <v>151</v>
      </c>
      <c r="I73" s="21" t="s">
        <v>153</v>
      </c>
      <c r="J73" s="104">
        <v>426544000</v>
      </c>
      <c r="K73" s="12">
        <v>24</v>
      </c>
    </row>
    <row r="74" spans="1:11" x14ac:dyDescent="0.25">
      <c r="A74" s="29" t="s">
        <v>50</v>
      </c>
      <c r="B74" s="29" t="s">
        <v>46</v>
      </c>
      <c r="C74" s="29" t="s">
        <v>46</v>
      </c>
      <c r="D74" s="29"/>
      <c r="E74" s="29"/>
      <c r="F74" s="91"/>
      <c r="G74" s="52"/>
      <c r="H74" s="52"/>
      <c r="I74" s="9" t="s">
        <v>14</v>
      </c>
      <c r="J74" s="40"/>
    </row>
    <row r="75" spans="1:11" ht="24" x14ac:dyDescent="0.25">
      <c r="A75" s="29" t="s">
        <v>50</v>
      </c>
      <c r="B75" s="29" t="s">
        <v>46</v>
      </c>
      <c r="C75" s="29" t="s">
        <v>46</v>
      </c>
      <c r="D75" s="29" t="s">
        <v>47</v>
      </c>
      <c r="E75" s="29"/>
      <c r="F75" s="91"/>
      <c r="G75" s="52"/>
      <c r="H75" s="52"/>
      <c r="I75" s="9" t="s">
        <v>48</v>
      </c>
      <c r="J75" s="40"/>
    </row>
    <row r="76" spans="1:11" ht="24" x14ac:dyDescent="0.25">
      <c r="A76" s="29" t="s">
        <v>50</v>
      </c>
      <c r="B76" s="29" t="s">
        <v>46</v>
      </c>
      <c r="C76" s="29" t="s">
        <v>46</v>
      </c>
      <c r="D76" s="29" t="s">
        <v>47</v>
      </c>
      <c r="E76" s="29" t="s">
        <v>52</v>
      </c>
      <c r="F76" s="91"/>
      <c r="G76" s="52"/>
      <c r="H76" s="52"/>
      <c r="I76" s="20" t="s">
        <v>9</v>
      </c>
      <c r="J76" s="40"/>
    </row>
    <row r="77" spans="1:11" x14ac:dyDescent="0.25">
      <c r="A77" s="29" t="s">
        <v>50</v>
      </c>
      <c r="B77" s="29" t="s">
        <v>46</v>
      </c>
      <c r="C77" s="29" t="s">
        <v>46</v>
      </c>
      <c r="D77" s="29" t="s">
        <v>47</v>
      </c>
      <c r="E77" s="29" t="s">
        <v>52</v>
      </c>
      <c r="F77" s="91"/>
      <c r="G77" s="53"/>
      <c r="H77" s="53"/>
      <c r="I77" s="27" t="s">
        <v>10</v>
      </c>
      <c r="J77" s="40"/>
    </row>
    <row r="78" spans="1:11" ht="24" x14ac:dyDescent="0.25">
      <c r="A78" s="29" t="s">
        <v>50</v>
      </c>
      <c r="B78" s="29" t="s">
        <v>46</v>
      </c>
      <c r="C78" s="29" t="s">
        <v>46</v>
      </c>
      <c r="D78" s="29" t="s">
        <v>47</v>
      </c>
      <c r="E78" s="29" t="s">
        <v>52</v>
      </c>
      <c r="F78" s="36">
        <v>5284</v>
      </c>
      <c r="G78" s="52" t="s">
        <v>155</v>
      </c>
      <c r="H78" s="52" t="s">
        <v>156</v>
      </c>
      <c r="I78" s="21" t="s">
        <v>154</v>
      </c>
      <c r="J78" s="104">
        <v>1016390315.84</v>
      </c>
      <c r="K78" s="12">
        <v>24</v>
      </c>
    </row>
    <row r="79" spans="1:11" ht="24" x14ac:dyDescent="0.25">
      <c r="A79" s="29" t="s">
        <v>50</v>
      </c>
      <c r="B79" s="29" t="s">
        <v>46</v>
      </c>
      <c r="C79" s="29" t="s">
        <v>46</v>
      </c>
      <c r="D79" s="29" t="s">
        <v>47</v>
      </c>
      <c r="E79" s="29" t="s">
        <v>52</v>
      </c>
      <c r="F79" s="36">
        <v>5285</v>
      </c>
      <c r="G79" s="54" t="s">
        <v>159</v>
      </c>
      <c r="H79" s="52" t="s">
        <v>158</v>
      </c>
      <c r="I79" s="19" t="s">
        <v>157</v>
      </c>
      <c r="J79" s="104">
        <v>931558751.79999995</v>
      </c>
      <c r="K79" s="12">
        <v>24</v>
      </c>
    </row>
    <row r="80" spans="1:11" x14ac:dyDescent="0.25">
      <c r="A80" s="84" t="s">
        <v>50</v>
      </c>
      <c r="B80" s="84"/>
      <c r="C80" s="84"/>
      <c r="D80" s="84"/>
      <c r="E80" s="84"/>
      <c r="F80" s="90"/>
      <c r="G80" s="85"/>
      <c r="H80" s="86"/>
      <c r="I80" s="87" t="s">
        <v>193</v>
      </c>
      <c r="J80" s="88"/>
    </row>
    <row r="81" spans="1:11" x14ac:dyDescent="0.25">
      <c r="A81" s="29" t="s">
        <v>50</v>
      </c>
      <c r="B81" s="29" t="s">
        <v>34</v>
      </c>
      <c r="C81" s="29"/>
      <c r="D81" s="29"/>
      <c r="E81" s="29"/>
      <c r="F81" s="91"/>
      <c r="G81" s="52"/>
      <c r="H81" s="52"/>
      <c r="I81" s="9" t="s">
        <v>19</v>
      </c>
      <c r="J81" s="40"/>
    </row>
    <row r="82" spans="1:11" ht="34.5" customHeight="1" x14ac:dyDescent="0.25">
      <c r="A82" s="29" t="s">
        <v>50</v>
      </c>
      <c r="B82" s="29" t="s">
        <v>34</v>
      </c>
      <c r="C82" s="29" t="s">
        <v>36</v>
      </c>
      <c r="D82" s="29"/>
      <c r="E82" s="29"/>
      <c r="F82" s="91"/>
      <c r="G82" s="52"/>
      <c r="H82" s="52"/>
      <c r="I82" s="9" t="s">
        <v>45</v>
      </c>
      <c r="J82" s="40"/>
    </row>
    <row r="83" spans="1:11" x14ac:dyDescent="0.25">
      <c r="A83" s="29" t="s">
        <v>50</v>
      </c>
      <c r="B83" s="29" t="s">
        <v>34</v>
      </c>
      <c r="C83" s="29" t="s">
        <v>36</v>
      </c>
      <c r="D83" s="29" t="s">
        <v>37</v>
      </c>
      <c r="E83" s="29"/>
      <c r="F83" s="91"/>
      <c r="G83" s="52"/>
      <c r="H83" s="52"/>
      <c r="I83" s="10" t="s">
        <v>44</v>
      </c>
      <c r="J83" s="40"/>
    </row>
    <row r="84" spans="1:11" x14ac:dyDescent="0.25">
      <c r="A84" s="29" t="s">
        <v>50</v>
      </c>
      <c r="B84" s="29" t="s">
        <v>34</v>
      </c>
      <c r="C84" s="29" t="s">
        <v>36</v>
      </c>
      <c r="D84" s="29" t="s">
        <v>37</v>
      </c>
      <c r="E84" s="29" t="s">
        <v>54</v>
      </c>
      <c r="F84" s="91"/>
      <c r="G84" s="53"/>
      <c r="H84" s="53"/>
      <c r="I84" s="27" t="s">
        <v>13</v>
      </c>
      <c r="J84" s="40"/>
    </row>
    <row r="85" spans="1:11" ht="60" x14ac:dyDescent="0.25">
      <c r="A85" s="29" t="s">
        <v>50</v>
      </c>
      <c r="B85" s="29" t="s">
        <v>34</v>
      </c>
      <c r="C85" s="29" t="s">
        <v>36</v>
      </c>
      <c r="D85" s="29" t="s">
        <v>37</v>
      </c>
      <c r="E85" s="29" t="s">
        <v>54</v>
      </c>
      <c r="F85" s="36">
        <v>5294</v>
      </c>
      <c r="G85" s="52" t="s">
        <v>112</v>
      </c>
      <c r="H85" s="52" t="s">
        <v>111</v>
      </c>
      <c r="I85" s="16" t="s">
        <v>110</v>
      </c>
      <c r="J85" s="104">
        <v>1897877942</v>
      </c>
      <c r="K85" s="12">
        <v>24</v>
      </c>
    </row>
    <row r="86" spans="1:11" x14ac:dyDescent="0.25">
      <c r="A86" s="31"/>
      <c r="B86" s="31"/>
      <c r="C86" s="31"/>
      <c r="D86" s="31"/>
      <c r="E86" s="31"/>
      <c r="F86" s="36"/>
      <c r="G86" s="59"/>
      <c r="H86" s="59"/>
      <c r="I86" s="22" t="s">
        <v>15</v>
      </c>
      <c r="J86" s="48">
        <f>SUM(J9:J85)</f>
        <v>32107941306.34</v>
      </c>
    </row>
    <row r="87" spans="1:11" x14ac:dyDescent="0.25">
      <c r="A87" s="69"/>
      <c r="B87" s="69"/>
      <c r="C87" s="69"/>
      <c r="D87" s="69"/>
      <c r="E87" s="69"/>
      <c r="F87" s="70"/>
      <c r="G87" s="71"/>
      <c r="H87" s="71"/>
      <c r="I87" s="72"/>
      <c r="J87" s="73"/>
    </row>
    <row r="88" spans="1:11" x14ac:dyDescent="0.25">
      <c r="A88" s="69"/>
      <c r="B88" s="69"/>
      <c r="C88" s="69"/>
      <c r="D88" s="69"/>
      <c r="E88" s="69"/>
      <c r="F88" s="70"/>
      <c r="G88" s="71"/>
      <c r="H88" s="71"/>
      <c r="I88" s="72"/>
      <c r="J88" s="73"/>
    </row>
    <row r="89" spans="1:11" x14ac:dyDescent="0.25">
      <c r="A89" s="69"/>
      <c r="B89" s="69"/>
      <c r="C89" s="69"/>
      <c r="D89" s="69"/>
      <c r="E89" s="69"/>
      <c r="F89" s="70"/>
      <c r="G89" s="71"/>
      <c r="H89" s="71"/>
      <c r="I89" s="72"/>
      <c r="J89" s="73"/>
    </row>
    <row r="90" spans="1:11" x14ac:dyDescent="0.25">
      <c r="A90" s="69"/>
      <c r="B90" s="69"/>
      <c r="C90" s="69"/>
      <c r="D90" s="69"/>
      <c r="E90" s="69"/>
      <c r="F90" s="70"/>
      <c r="G90" s="71"/>
      <c r="H90" s="71"/>
      <c r="I90" s="72"/>
      <c r="J90" s="73"/>
    </row>
    <row r="91" spans="1:11" x14ac:dyDescent="0.25">
      <c r="A91" s="74"/>
      <c r="B91" s="74"/>
      <c r="C91" s="74"/>
      <c r="D91" s="74"/>
      <c r="E91" s="74"/>
      <c r="F91" s="12"/>
      <c r="G91" s="75"/>
      <c r="H91" s="75"/>
      <c r="I91" s="12"/>
    </row>
    <row r="93" spans="1:11" x14ac:dyDescent="0.25">
      <c r="A93" s="62" t="s">
        <v>92</v>
      </c>
      <c r="I93" s="61" t="s">
        <v>90</v>
      </c>
    </row>
    <row r="94" spans="1:11" x14ac:dyDescent="0.25">
      <c r="A94" s="28" t="s">
        <v>93</v>
      </c>
      <c r="I94" s="1" t="s">
        <v>91</v>
      </c>
    </row>
  </sheetData>
  <autoFilter ref="A2:J86"/>
  <mergeCells count="1">
    <mergeCell ref="A1:J1"/>
  </mergeCells>
  <pageMargins left="0.70866141732283472" right="0.70866141732283472" top="0.74803149606299213" bottom="0.74803149606299213" header="0.31496062992125984" footer="0.31496062992125984"/>
  <pageSetup scale="72" orientation="portrait" r:id="rId1"/>
  <rowBreaks count="1" manualBreakCount="1">
    <brk id="57"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enableFormatConditionsCalculation="0">
    <pageSetUpPr fitToPage="1"/>
  </sheetPr>
  <dimension ref="A1:K31"/>
  <sheetViews>
    <sheetView view="pageBreakPreview" zoomScaleNormal="150" zoomScaleSheetLayoutView="100" zoomScalePageLayoutView="150" workbookViewId="0">
      <pane ySplit="2" topLeftCell="A10" activePane="bottomLeft" state="frozen"/>
      <selection activeCell="H111" sqref="H111"/>
      <selection pane="bottomLeft" activeCell="I25" sqref="I25"/>
    </sheetView>
  </sheetViews>
  <sheetFormatPr baseColWidth="10" defaultColWidth="10.85546875"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7.140625" style="1" customWidth="1"/>
    <col min="7" max="7" width="10.7109375" style="60" customWidth="1"/>
    <col min="8" max="8" width="19" style="60" customWidth="1"/>
    <col min="9" max="9" width="45" style="1" customWidth="1"/>
    <col min="10" max="10" width="22" style="42" customWidth="1"/>
    <col min="11" max="16384" width="10.85546875" style="12"/>
  </cols>
  <sheetData>
    <row r="1" spans="1:11" ht="15" x14ac:dyDescent="0.25">
      <c r="A1" s="685" t="s">
        <v>171</v>
      </c>
      <c r="B1" s="685"/>
      <c r="C1" s="685"/>
      <c r="D1" s="685"/>
      <c r="E1" s="685"/>
      <c r="F1" s="685"/>
      <c r="G1" s="685"/>
      <c r="H1" s="685"/>
      <c r="I1" s="685"/>
      <c r="J1" s="685"/>
    </row>
    <row r="2" spans="1:11" ht="48" x14ac:dyDescent="0.25">
      <c r="A2" s="2" t="s">
        <v>21</v>
      </c>
      <c r="B2" s="2" t="s">
        <v>22</v>
      </c>
      <c r="C2" s="2" t="s">
        <v>23</v>
      </c>
      <c r="D2" s="2" t="s">
        <v>24</v>
      </c>
      <c r="E2" s="2" t="s">
        <v>25</v>
      </c>
      <c r="F2" s="2" t="s">
        <v>26</v>
      </c>
      <c r="G2" s="49" t="s">
        <v>213</v>
      </c>
      <c r="H2" s="49" t="s">
        <v>95</v>
      </c>
      <c r="I2" s="2" t="s">
        <v>73</v>
      </c>
      <c r="J2" s="2" t="s">
        <v>55</v>
      </c>
    </row>
    <row r="3" spans="1:11" s="67" customFormat="1" x14ac:dyDescent="0.25">
      <c r="A3" s="45" t="s">
        <v>50</v>
      </c>
      <c r="B3" s="35"/>
      <c r="C3" s="35"/>
      <c r="D3" s="35"/>
      <c r="E3" s="35"/>
      <c r="F3" s="36"/>
      <c r="G3" s="50"/>
      <c r="H3" s="50"/>
      <c r="I3" s="46" t="s">
        <v>64</v>
      </c>
      <c r="J3" s="11"/>
    </row>
    <row r="4" spans="1:11" s="67" customFormat="1" x14ac:dyDescent="0.25">
      <c r="A4" s="34" t="s">
        <v>50</v>
      </c>
      <c r="B4" s="35"/>
      <c r="C4" s="35"/>
      <c r="D4" s="35"/>
      <c r="E4" s="35"/>
      <c r="F4" s="36"/>
      <c r="G4" s="51"/>
      <c r="H4" s="51"/>
      <c r="I4" s="13" t="s">
        <v>113</v>
      </c>
      <c r="J4" s="11"/>
    </row>
    <row r="5" spans="1:11" x14ac:dyDescent="0.25">
      <c r="A5" s="29" t="s">
        <v>50</v>
      </c>
      <c r="B5" s="8" t="s">
        <v>27</v>
      </c>
      <c r="C5" s="4"/>
      <c r="D5" s="4"/>
      <c r="E5" s="4"/>
      <c r="F5" s="37"/>
      <c r="G5" s="52"/>
      <c r="H5" s="52"/>
      <c r="I5" s="9" t="s">
        <v>3</v>
      </c>
      <c r="J5" s="40"/>
    </row>
    <row r="6" spans="1:11" ht="24" x14ac:dyDescent="0.25">
      <c r="A6" s="29" t="s">
        <v>50</v>
      </c>
      <c r="B6" s="8" t="s">
        <v>27</v>
      </c>
      <c r="C6" s="26" t="s">
        <v>27</v>
      </c>
      <c r="D6" s="4"/>
      <c r="E6" s="4"/>
      <c r="F6" s="37"/>
      <c r="G6" s="52"/>
      <c r="H6" s="52"/>
      <c r="I6" s="9" t="s">
        <v>39</v>
      </c>
      <c r="J6" s="40"/>
    </row>
    <row r="7" spans="1:11" x14ac:dyDescent="0.25">
      <c r="A7" s="29" t="s">
        <v>50</v>
      </c>
      <c r="B7" s="68" t="s">
        <v>27</v>
      </c>
      <c r="C7" s="68" t="s">
        <v>27</v>
      </c>
      <c r="D7" s="68" t="s">
        <v>31</v>
      </c>
      <c r="E7" s="8"/>
      <c r="F7" s="37"/>
      <c r="G7" s="52"/>
      <c r="H7" s="52"/>
      <c r="I7" s="10" t="s">
        <v>43</v>
      </c>
      <c r="J7" s="40"/>
    </row>
    <row r="8" spans="1:11" x14ac:dyDescent="0.25">
      <c r="A8" s="29" t="s">
        <v>50</v>
      </c>
      <c r="B8" s="68" t="s">
        <v>27</v>
      </c>
      <c r="C8" s="68" t="s">
        <v>27</v>
      </c>
      <c r="D8" s="68" t="s">
        <v>31</v>
      </c>
      <c r="E8" s="29" t="s">
        <v>115</v>
      </c>
      <c r="F8" s="37"/>
      <c r="G8" s="53"/>
      <c r="H8" s="53"/>
      <c r="I8" s="27" t="s">
        <v>114</v>
      </c>
      <c r="J8" s="40"/>
    </row>
    <row r="9" spans="1:11" ht="24" x14ac:dyDescent="0.25">
      <c r="A9" s="29" t="s">
        <v>50</v>
      </c>
      <c r="B9" s="68" t="s">
        <v>27</v>
      </c>
      <c r="C9" s="68" t="s">
        <v>27</v>
      </c>
      <c r="D9" s="68" t="s">
        <v>31</v>
      </c>
      <c r="E9" s="29" t="s">
        <v>115</v>
      </c>
      <c r="F9" s="36">
        <v>5279</v>
      </c>
      <c r="G9" s="52" t="s">
        <v>162</v>
      </c>
      <c r="H9" s="52" t="s">
        <v>161</v>
      </c>
      <c r="I9" s="39" t="s">
        <v>160</v>
      </c>
      <c r="J9" s="104">
        <v>400000000</v>
      </c>
      <c r="K9" s="12">
        <v>24</v>
      </c>
    </row>
    <row r="10" spans="1:11" x14ac:dyDescent="0.25">
      <c r="A10" s="33" t="s">
        <v>50</v>
      </c>
      <c r="B10" s="31"/>
      <c r="C10" s="31"/>
      <c r="D10" s="31"/>
      <c r="E10" s="31"/>
      <c r="F10" s="36"/>
      <c r="G10" s="55"/>
      <c r="H10" s="55"/>
      <c r="I10" s="6" t="s">
        <v>20</v>
      </c>
      <c r="J10" s="44"/>
    </row>
    <row r="11" spans="1:11" x14ac:dyDescent="0.25">
      <c r="A11" s="29" t="s">
        <v>50</v>
      </c>
      <c r="B11" s="29" t="s">
        <v>46</v>
      </c>
      <c r="C11" s="29"/>
      <c r="D11" s="29"/>
      <c r="E11" s="29"/>
      <c r="F11" s="37"/>
      <c r="G11" s="52"/>
      <c r="H11" s="52"/>
      <c r="I11" s="9" t="s">
        <v>14</v>
      </c>
      <c r="J11" s="40"/>
    </row>
    <row r="12" spans="1:11" ht="24" x14ac:dyDescent="0.25">
      <c r="A12" s="29" t="s">
        <v>50</v>
      </c>
      <c r="B12" s="29" t="s">
        <v>46</v>
      </c>
      <c r="C12" s="29" t="s">
        <v>46</v>
      </c>
      <c r="D12" s="29"/>
      <c r="E12" s="29"/>
      <c r="F12" s="37"/>
      <c r="G12" s="52"/>
      <c r="H12" s="52"/>
      <c r="I12" s="9" t="s">
        <v>48</v>
      </c>
      <c r="J12" s="40"/>
    </row>
    <row r="13" spans="1:11" ht="24" x14ac:dyDescent="0.25">
      <c r="A13" s="29" t="s">
        <v>50</v>
      </c>
      <c r="B13" s="29" t="s">
        <v>46</v>
      </c>
      <c r="C13" s="29" t="s">
        <v>46</v>
      </c>
      <c r="D13" s="29" t="s">
        <v>47</v>
      </c>
      <c r="E13" s="29"/>
      <c r="F13" s="37"/>
      <c r="G13" s="58"/>
      <c r="H13" s="58"/>
      <c r="I13" s="23" t="s">
        <v>9</v>
      </c>
      <c r="J13" s="40"/>
    </row>
    <row r="14" spans="1:11" x14ac:dyDescent="0.25">
      <c r="A14" s="29" t="s">
        <v>50</v>
      </c>
      <c r="B14" s="29" t="s">
        <v>46</v>
      </c>
      <c r="C14" s="29" t="s">
        <v>46</v>
      </c>
      <c r="D14" s="29" t="s">
        <v>47</v>
      </c>
      <c r="E14" s="29" t="s">
        <v>53</v>
      </c>
      <c r="F14" s="37"/>
      <c r="G14" s="53"/>
      <c r="H14" s="53"/>
      <c r="I14" s="27" t="s">
        <v>11</v>
      </c>
      <c r="J14" s="40"/>
    </row>
    <row r="15" spans="1:11" ht="36" x14ac:dyDescent="0.25">
      <c r="A15" s="29" t="s">
        <v>50</v>
      </c>
      <c r="B15" s="29" t="s">
        <v>46</v>
      </c>
      <c r="C15" s="29" t="s">
        <v>46</v>
      </c>
      <c r="D15" s="29" t="s">
        <v>47</v>
      </c>
      <c r="E15" s="29" t="s">
        <v>53</v>
      </c>
      <c r="F15" s="36">
        <v>5289</v>
      </c>
      <c r="G15" s="53" t="s">
        <v>166</v>
      </c>
      <c r="H15" s="52" t="s">
        <v>165</v>
      </c>
      <c r="I15" s="18" t="s">
        <v>163</v>
      </c>
      <c r="J15" s="104">
        <v>1081430000</v>
      </c>
      <c r="K15" s="12">
        <v>24</v>
      </c>
    </row>
    <row r="16" spans="1:11" x14ac:dyDescent="0.25">
      <c r="A16" s="30" t="s">
        <v>50</v>
      </c>
      <c r="B16" s="31"/>
      <c r="C16" s="31"/>
      <c r="D16" s="31"/>
      <c r="E16" s="31"/>
      <c r="F16" s="36"/>
      <c r="G16" s="55"/>
      <c r="H16" s="55"/>
      <c r="I16" s="6" t="s">
        <v>18</v>
      </c>
      <c r="J16" s="47"/>
    </row>
    <row r="17" spans="1:11" x14ac:dyDescent="0.25">
      <c r="A17" s="29" t="s">
        <v>50</v>
      </c>
      <c r="B17" s="29" t="s">
        <v>46</v>
      </c>
      <c r="C17" s="29" t="s">
        <v>46</v>
      </c>
      <c r="D17" s="29"/>
      <c r="E17" s="29"/>
      <c r="F17" s="37"/>
      <c r="G17" s="52"/>
      <c r="H17" s="52"/>
      <c r="I17" s="9" t="s">
        <v>14</v>
      </c>
      <c r="J17" s="40"/>
    </row>
    <row r="18" spans="1:11" ht="24" x14ac:dyDescent="0.25">
      <c r="A18" s="29" t="s">
        <v>50</v>
      </c>
      <c r="B18" s="29" t="s">
        <v>46</v>
      </c>
      <c r="C18" s="29" t="s">
        <v>46</v>
      </c>
      <c r="D18" s="29" t="s">
        <v>47</v>
      </c>
      <c r="E18" s="29"/>
      <c r="F18" s="37"/>
      <c r="G18" s="52"/>
      <c r="H18" s="52"/>
      <c r="I18" s="9" t="s">
        <v>48</v>
      </c>
      <c r="J18" s="40"/>
    </row>
    <row r="19" spans="1:11" ht="24" x14ac:dyDescent="0.25">
      <c r="A19" s="29" t="s">
        <v>50</v>
      </c>
      <c r="B19" s="29" t="s">
        <v>46</v>
      </c>
      <c r="C19" s="29" t="s">
        <v>46</v>
      </c>
      <c r="D19" s="29" t="s">
        <v>47</v>
      </c>
      <c r="E19" s="29" t="s">
        <v>52</v>
      </c>
      <c r="F19" s="37"/>
      <c r="G19" s="52"/>
      <c r="H19" s="52"/>
      <c r="I19" s="20" t="s">
        <v>9</v>
      </c>
      <c r="J19" s="40"/>
    </row>
    <row r="20" spans="1:11" x14ac:dyDescent="0.25">
      <c r="A20" s="29" t="s">
        <v>50</v>
      </c>
      <c r="B20" s="29" t="s">
        <v>46</v>
      </c>
      <c r="C20" s="29" t="s">
        <v>46</v>
      </c>
      <c r="D20" s="29" t="s">
        <v>47</v>
      </c>
      <c r="E20" s="29" t="s">
        <v>52</v>
      </c>
      <c r="F20" s="37"/>
      <c r="G20" s="53"/>
      <c r="H20" s="53"/>
      <c r="I20" s="27" t="s">
        <v>10</v>
      </c>
      <c r="J20" s="40"/>
    </row>
    <row r="21" spans="1:11" ht="36" x14ac:dyDescent="0.25">
      <c r="A21" s="29" t="s">
        <v>50</v>
      </c>
      <c r="B21" s="29" t="s">
        <v>46</v>
      </c>
      <c r="C21" s="29" t="s">
        <v>46</v>
      </c>
      <c r="D21" s="29" t="s">
        <v>47</v>
      </c>
      <c r="E21" s="29" t="s">
        <v>52</v>
      </c>
      <c r="F21" s="36">
        <v>5286</v>
      </c>
      <c r="G21" s="52" t="s">
        <v>169</v>
      </c>
      <c r="H21" s="52" t="s">
        <v>194</v>
      </c>
      <c r="I21" s="21" t="s">
        <v>167</v>
      </c>
      <c r="J21" s="104">
        <v>563682993.89999998</v>
      </c>
      <c r="K21" s="12">
        <v>24</v>
      </c>
    </row>
    <row r="22" spans="1:11" ht="36" x14ac:dyDescent="0.25">
      <c r="A22" s="29" t="s">
        <v>50</v>
      </c>
      <c r="B22" s="29" t="s">
        <v>46</v>
      </c>
      <c r="C22" s="29" t="s">
        <v>46</v>
      </c>
      <c r="D22" s="29" t="s">
        <v>47</v>
      </c>
      <c r="E22" s="29" t="s">
        <v>52</v>
      </c>
      <c r="F22" s="36">
        <v>5287</v>
      </c>
      <c r="G22" s="54" t="s">
        <v>170</v>
      </c>
      <c r="H22" s="52" t="s">
        <v>195</v>
      </c>
      <c r="I22" s="19" t="s">
        <v>168</v>
      </c>
      <c r="J22" s="104">
        <v>350000000</v>
      </c>
      <c r="K22" s="12">
        <v>24</v>
      </c>
    </row>
    <row r="23" spans="1:11" x14ac:dyDescent="0.25">
      <c r="A23" s="31"/>
      <c r="B23" s="31"/>
      <c r="C23" s="31"/>
      <c r="D23" s="31"/>
      <c r="E23" s="31"/>
      <c r="F23" s="36"/>
      <c r="G23" s="59"/>
      <c r="H23" s="59"/>
      <c r="I23" s="22" t="s">
        <v>15</v>
      </c>
      <c r="J23" s="48">
        <f>SUM(J4:J22)</f>
        <v>2395112993.9000001</v>
      </c>
    </row>
    <row r="24" spans="1:11" x14ac:dyDescent="0.25">
      <c r="A24" s="69"/>
      <c r="B24" s="69"/>
      <c r="C24" s="69"/>
      <c r="D24" s="69"/>
      <c r="E24" s="69"/>
      <c r="F24" s="70"/>
      <c r="G24" s="71"/>
      <c r="H24" s="71"/>
      <c r="I24" s="72"/>
      <c r="J24" s="73"/>
    </row>
    <row r="25" spans="1:11" x14ac:dyDescent="0.25">
      <c r="A25" s="69"/>
      <c r="B25" s="69"/>
      <c r="C25" s="69"/>
      <c r="D25" s="69"/>
      <c r="E25" s="69"/>
      <c r="F25" s="70"/>
      <c r="G25" s="71"/>
      <c r="H25" s="71"/>
      <c r="I25" s="72"/>
      <c r="J25" s="73"/>
    </row>
    <row r="26" spans="1:11" x14ac:dyDescent="0.25">
      <c r="A26" s="69"/>
      <c r="B26" s="69"/>
      <c r="C26" s="69"/>
      <c r="D26" s="69"/>
      <c r="E26" s="69"/>
      <c r="F26" s="70"/>
      <c r="G26" s="71"/>
      <c r="H26" s="71"/>
      <c r="I26" s="72"/>
      <c r="J26" s="73"/>
    </row>
    <row r="27" spans="1:11" x14ac:dyDescent="0.25">
      <c r="A27" s="69"/>
      <c r="B27" s="69"/>
      <c r="C27" s="69"/>
      <c r="D27" s="69"/>
      <c r="E27" s="69"/>
      <c r="F27" s="70"/>
      <c r="G27" s="71"/>
      <c r="H27" s="71"/>
      <c r="I27" s="72"/>
      <c r="J27" s="73"/>
    </row>
    <row r="28" spans="1:11" x14ac:dyDescent="0.25">
      <c r="A28" s="74"/>
      <c r="B28" s="74"/>
      <c r="C28" s="74"/>
      <c r="D28" s="74"/>
      <c r="E28" s="74"/>
      <c r="F28" s="12"/>
      <c r="G28" s="75"/>
      <c r="H28" s="75"/>
      <c r="I28" s="12"/>
    </row>
    <row r="30" spans="1:11" x14ac:dyDescent="0.25">
      <c r="A30" s="62" t="s">
        <v>92</v>
      </c>
      <c r="I30" s="61" t="s">
        <v>90</v>
      </c>
    </row>
    <row r="31" spans="1:11" x14ac:dyDescent="0.25">
      <c r="A31" s="28" t="s">
        <v>93</v>
      </c>
      <c r="I31" s="1" t="s">
        <v>91</v>
      </c>
    </row>
  </sheetData>
  <autoFilter ref="A2:J23"/>
  <mergeCells count="1">
    <mergeCell ref="A1:J1"/>
  </mergeCells>
  <pageMargins left="0.70866141732283472" right="0.70866141732283472" top="0.74803149606299213" bottom="0.74803149606299213" header="0.31496062992125984" footer="0.31496062992125984"/>
  <pageSetup scale="66"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M42"/>
  <sheetViews>
    <sheetView view="pageBreakPreview" zoomScale="98" zoomScaleNormal="150" zoomScaleSheetLayoutView="98" zoomScalePageLayoutView="150" workbookViewId="0">
      <pane ySplit="2" topLeftCell="A22" activePane="bottomLeft" state="frozen"/>
      <selection activeCell="H111" sqref="H111"/>
      <selection pane="bottomLeft" activeCell="A27" sqref="A27:L31"/>
    </sheetView>
  </sheetViews>
  <sheetFormatPr baseColWidth="10" defaultColWidth="10.85546875"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7.140625" style="1" customWidth="1"/>
    <col min="7" max="7" width="10.7109375" style="60" customWidth="1"/>
    <col min="8" max="8" width="19" style="60" customWidth="1"/>
    <col min="9" max="9" width="45" style="1" customWidth="1"/>
    <col min="10" max="10" width="0.140625" style="1" customWidth="1"/>
    <col min="11" max="11" width="16.5703125" style="1" hidden="1" customWidth="1"/>
    <col min="12" max="12" width="22" style="42" customWidth="1"/>
    <col min="13" max="16384" width="10.85546875" style="12"/>
  </cols>
  <sheetData>
    <row r="1" spans="1:13" ht="15" x14ac:dyDescent="0.25">
      <c r="A1" s="686" t="s">
        <v>219</v>
      </c>
      <c r="B1" s="686"/>
      <c r="C1" s="686"/>
      <c r="D1" s="686"/>
      <c r="E1" s="686"/>
      <c r="F1" s="686"/>
      <c r="G1" s="686"/>
      <c r="H1" s="686"/>
      <c r="I1" s="686"/>
      <c r="J1" s="687"/>
      <c r="K1" s="687"/>
      <c r="L1" s="686"/>
    </row>
    <row r="2" spans="1:13" ht="48" x14ac:dyDescent="0.25">
      <c r="A2" s="2" t="s">
        <v>21</v>
      </c>
      <c r="B2" s="2" t="s">
        <v>22</v>
      </c>
      <c r="C2" s="2" t="s">
        <v>23</v>
      </c>
      <c r="D2" s="2" t="s">
        <v>24</v>
      </c>
      <c r="E2" s="2" t="s">
        <v>25</v>
      </c>
      <c r="F2" s="2" t="s">
        <v>26</v>
      </c>
      <c r="G2" s="49" t="s">
        <v>74</v>
      </c>
      <c r="H2" s="49" t="s">
        <v>95</v>
      </c>
      <c r="I2" s="2" t="s">
        <v>73</v>
      </c>
      <c r="J2" s="105"/>
      <c r="K2" s="105"/>
      <c r="L2" s="2" t="s">
        <v>55</v>
      </c>
    </row>
    <row r="3" spans="1:13" s="67" customFormat="1" x14ac:dyDescent="0.25">
      <c r="A3" s="45" t="s">
        <v>50</v>
      </c>
      <c r="B3" s="35"/>
      <c r="C3" s="35"/>
      <c r="D3" s="35"/>
      <c r="E3" s="35"/>
      <c r="F3" s="36"/>
      <c r="G3" s="50"/>
      <c r="H3" s="50"/>
      <c r="I3" s="46" t="s">
        <v>64</v>
      </c>
      <c r="J3" s="120"/>
      <c r="K3" s="120"/>
      <c r="L3" s="11"/>
    </row>
    <row r="4" spans="1:13" s="67" customFormat="1" x14ac:dyDescent="0.25">
      <c r="A4" s="45" t="s">
        <v>50</v>
      </c>
      <c r="B4" s="35"/>
      <c r="C4" s="35"/>
      <c r="D4" s="35"/>
      <c r="E4" s="35"/>
      <c r="F4" s="36"/>
      <c r="G4" s="50"/>
      <c r="H4" s="50"/>
      <c r="I4" s="46" t="s">
        <v>113</v>
      </c>
      <c r="J4" s="120"/>
      <c r="K4" s="120"/>
      <c r="L4" s="11"/>
    </row>
    <row r="5" spans="1:13" x14ac:dyDescent="0.25">
      <c r="A5" s="29" t="s">
        <v>50</v>
      </c>
      <c r="B5" s="8" t="s">
        <v>27</v>
      </c>
      <c r="C5" s="4"/>
      <c r="D5" s="4"/>
      <c r="E5" s="4"/>
      <c r="F5" s="37"/>
      <c r="G5" s="58"/>
      <c r="H5" s="58"/>
      <c r="I5" s="7" t="s">
        <v>3</v>
      </c>
      <c r="J5" s="109"/>
      <c r="K5" s="109"/>
      <c r="L5" s="40"/>
    </row>
    <row r="6" spans="1:13" ht="24" x14ac:dyDescent="0.25">
      <c r="A6" s="29" t="s">
        <v>50</v>
      </c>
      <c r="B6" s="8" t="s">
        <v>27</v>
      </c>
      <c r="C6" s="76" t="s">
        <v>27</v>
      </c>
      <c r="D6" s="4"/>
      <c r="E6" s="4"/>
      <c r="F6" s="37"/>
      <c r="G6" s="58"/>
      <c r="H6" s="58"/>
      <c r="I6" s="7" t="s">
        <v>39</v>
      </c>
      <c r="J6" s="109"/>
      <c r="K6" s="109"/>
      <c r="L6" s="40"/>
    </row>
    <row r="7" spans="1:13" x14ac:dyDescent="0.25">
      <c r="A7" s="29" t="s">
        <v>50</v>
      </c>
      <c r="B7" s="68" t="s">
        <v>27</v>
      </c>
      <c r="C7" s="68" t="s">
        <v>27</v>
      </c>
      <c r="D7" s="68" t="s">
        <v>31</v>
      </c>
      <c r="E7" s="8"/>
      <c r="F7" s="37"/>
      <c r="G7" s="58"/>
      <c r="H7" s="58"/>
      <c r="I7" s="23" t="s">
        <v>43</v>
      </c>
      <c r="J7" s="108"/>
      <c r="K7" s="108"/>
      <c r="L7" s="40"/>
    </row>
    <row r="8" spans="1:13" x14ac:dyDescent="0.25">
      <c r="A8" s="29" t="s">
        <v>50</v>
      </c>
      <c r="B8" s="68" t="s">
        <v>27</v>
      </c>
      <c r="C8" s="68" t="s">
        <v>27</v>
      </c>
      <c r="D8" s="68" t="s">
        <v>31</v>
      </c>
      <c r="E8" s="29" t="s">
        <v>220</v>
      </c>
      <c r="F8" s="37"/>
      <c r="G8" s="58"/>
      <c r="H8" s="58"/>
      <c r="I8" s="93" t="s">
        <v>221</v>
      </c>
      <c r="J8" s="107"/>
      <c r="K8" s="107"/>
      <c r="L8" s="40"/>
    </row>
    <row r="9" spans="1:13" ht="36" x14ac:dyDescent="0.25">
      <c r="A9" s="29" t="s">
        <v>50</v>
      </c>
      <c r="B9" s="68" t="s">
        <v>27</v>
      </c>
      <c r="C9" s="68" t="s">
        <v>27</v>
      </c>
      <c r="D9" s="68" t="s">
        <v>31</v>
      </c>
      <c r="E9" s="29" t="s">
        <v>220</v>
      </c>
      <c r="F9" s="230">
        <v>5295</v>
      </c>
      <c r="G9" s="58" t="s">
        <v>222</v>
      </c>
      <c r="H9" s="58" t="s">
        <v>223</v>
      </c>
      <c r="I9" s="89" t="s">
        <v>411</v>
      </c>
      <c r="J9" s="111"/>
      <c r="K9" s="111"/>
      <c r="L9" s="41">
        <v>2000000000</v>
      </c>
      <c r="M9" s="12">
        <v>25</v>
      </c>
    </row>
    <row r="10" spans="1:13" x14ac:dyDescent="0.25">
      <c r="A10" s="29" t="s">
        <v>50</v>
      </c>
      <c r="B10" s="68" t="s">
        <v>27</v>
      </c>
      <c r="C10" s="68" t="s">
        <v>27</v>
      </c>
      <c r="D10" s="68" t="s">
        <v>31</v>
      </c>
      <c r="E10" s="29" t="s">
        <v>224</v>
      </c>
      <c r="F10" s="37"/>
      <c r="G10" s="58"/>
      <c r="H10" s="58"/>
      <c r="I10" s="93" t="s">
        <v>225</v>
      </c>
      <c r="J10" s="107"/>
      <c r="K10" s="107"/>
      <c r="L10" s="40"/>
    </row>
    <row r="11" spans="1:13" ht="24" x14ac:dyDescent="0.25">
      <c r="A11" s="29" t="s">
        <v>50</v>
      </c>
      <c r="B11" s="68" t="s">
        <v>27</v>
      </c>
      <c r="C11" s="68" t="s">
        <v>27</v>
      </c>
      <c r="D11" s="68" t="s">
        <v>31</v>
      </c>
      <c r="E11" s="29" t="s">
        <v>224</v>
      </c>
      <c r="F11" s="230">
        <v>5296</v>
      </c>
      <c r="G11" s="58" t="s">
        <v>226</v>
      </c>
      <c r="H11" s="58" t="s">
        <v>227</v>
      </c>
      <c r="I11" s="89" t="s">
        <v>228</v>
      </c>
      <c r="J11" s="111"/>
      <c r="K11" s="111"/>
      <c r="L11" s="41">
        <v>1500000000</v>
      </c>
      <c r="M11" s="12">
        <v>25</v>
      </c>
    </row>
    <row r="12" spans="1:13" x14ac:dyDescent="0.25">
      <c r="A12" s="30" t="s">
        <v>50</v>
      </c>
      <c r="B12" s="31"/>
      <c r="C12" s="31"/>
      <c r="D12" s="31"/>
      <c r="E12" s="31"/>
      <c r="F12" s="36"/>
      <c r="G12" s="50"/>
      <c r="H12" s="50"/>
      <c r="I12" s="94" t="s">
        <v>229</v>
      </c>
      <c r="J12" s="129"/>
      <c r="K12" s="129"/>
      <c r="L12" s="95"/>
    </row>
    <row r="13" spans="1:13" x14ac:dyDescent="0.25">
      <c r="A13" s="29" t="s">
        <v>50</v>
      </c>
      <c r="B13" s="29" t="s">
        <v>27</v>
      </c>
      <c r="C13" s="29"/>
      <c r="D13" s="29"/>
      <c r="E13" s="29"/>
      <c r="F13" s="37"/>
      <c r="G13" s="58"/>
      <c r="H13" s="58"/>
      <c r="I13" s="7" t="s">
        <v>230</v>
      </c>
      <c r="J13" s="109"/>
      <c r="K13" s="109"/>
      <c r="L13" s="40"/>
    </row>
    <row r="14" spans="1:13" ht="24" x14ac:dyDescent="0.25">
      <c r="A14" s="29" t="s">
        <v>50</v>
      </c>
      <c r="B14" s="29" t="s">
        <v>27</v>
      </c>
      <c r="C14" s="29" t="s">
        <v>27</v>
      </c>
      <c r="D14" s="29"/>
      <c r="E14" s="29"/>
      <c r="F14" s="37"/>
      <c r="G14" s="58"/>
      <c r="H14" s="58"/>
      <c r="I14" s="7" t="s">
        <v>39</v>
      </c>
      <c r="J14" s="109"/>
      <c r="K14" s="109"/>
      <c r="L14" s="40"/>
    </row>
    <row r="15" spans="1:13" x14ac:dyDescent="0.25">
      <c r="A15" s="29" t="s">
        <v>50</v>
      </c>
      <c r="B15" s="29" t="s">
        <v>27</v>
      </c>
      <c r="C15" s="29" t="s">
        <v>27</v>
      </c>
      <c r="D15" s="29" t="s">
        <v>31</v>
      </c>
      <c r="E15" s="29"/>
      <c r="F15" s="37"/>
      <c r="G15" s="58"/>
      <c r="H15" s="58"/>
      <c r="I15" s="23" t="s">
        <v>43</v>
      </c>
      <c r="J15" s="108"/>
      <c r="K15" s="108"/>
      <c r="L15" s="40"/>
    </row>
    <row r="16" spans="1:13" x14ac:dyDescent="0.25">
      <c r="A16" s="29" t="s">
        <v>50</v>
      </c>
      <c r="B16" s="29" t="s">
        <v>27</v>
      </c>
      <c r="C16" s="29" t="s">
        <v>27</v>
      </c>
      <c r="D16" s="29" t="s">
        <v>31</v>
      </c>
      <c r="E16" s="29" t="s">
        <v>120</v>
      </c>
      <c r="F16" s="37"/>
      <c r="G16" s="58"/>
      <c r="H16" s="58"/>
      <c r="I16" s="93" t="s">
        <v>119</v>
      </c>
      <c r="J16" s="107"/>
      <c r="K16" s="107"/>
      <c r="L16" s="40"/>
    </row>
    <row r="17" spans="1:13" ht="72" x14ac:dyDescent="0.25">
      <c r="A17" s="29" t="s">
        <v>50</v>
      </c>
      <c r="B17" s="29" t="s">
        <v>27</v>
      </c>
      <c r="C17" s="29" t="s">
        <v>27</v>
      </c>
      <c r="D17" s="29" t="s">
        <v>31</v>
      </c>
      <c r="E17" s="29" t="s">
        <v>120</v>
      </c>
      <c r="F17" s="230">
        <v>5297</v>
      </c>
      <c r="G17" s="58" t="s">
        <v>231</v>
      </c>
      <c r="H17" s="58" t="s">
        <v>232</v>
      </c>
      <c r="I17" s="89" t="s">
        <v>233</v>
      </c>
      <c r="J17" s="111"/>
      <c r="K17" s="111"/>
      <c r="L17" s="41">
        <v>430351708.80000001</v>
      </c>
      <c r="M17" s="12">
        <v>25</v>
      </c>
    </row>
    <row r="18" spans="1:13" ht="36" x14ac:dyDescent="0.25">
      <c r="A18" s="29" t="s">
        <v>50</v>
      </c>
      <c r="B18" s="29" t="s">
        <v>27</v>
      </c>
      <c r="C18" s="29" t="s">
        <v>27</v>
      </c>
      <c r="D18" s="29" t="s">
        <v>31</v>
      </c>
      <c r="E18" s="29" t="s">
        <v>120</v>
      </c>
      <c r="F18" s="230">
        <v>5298</v>
      </c>
      <c r="G18" s="58" t="s">
        <v>234</v>
      </c>
      <c r="H18" s="58" t="s">
        <v>235</v>
      </c>
      <c r="I18" s="89" t="s">
        <v>236</v>
      </c>
      <c r="J18" s="111"/>
      <c r="K18" s="111"/>
      <c r="L18" s="41">
        <v>1005481000</v>
      </c>
      <c r="M18" s="12">
        <v>25</v>
      </c>
    </row>
    <row r="19" spans="1:13" x14ac:dyDescent="0.25">
      <c r="A19" s="29" t="s">
        <v>50</v>
      </c>
      <c r="B19" s="29" t="s">
        <v>27</v>
      </c>
      <c r="C19" s="29" t="s">
        <v>27</v>
      </c>
      <c r="D19" s="29" t="s">
        <v>31</v>
      </c>
      <c r="E19" s="29" t="s">
        <v>121</v>
      </c>
      <c r="F19" s="37"/>
      <c r="G19" s="58"/>
      <c r="H19" s="58"/>
      <c r="I19" s="93" t="s">
        <v>107</v>
      </c>
      <c r="J19" s="107"/>
      <c r="K19" s="107"/>
      <c r="L19" s="40"/>
    </row>
    <row r="20" spans="1:13" ht="36" x14ac:dyDescent="0.25">
      <c r="A20" s="29" t="s">
        <v>50</v>
      </c>
      <c r="B20" s="29" t="s">
        <v>27</v>
      </c>
      <c r="C20" s="29" t="s">
        <v>27</v>
      </c>
      <c r="D20" s="29" t="s">
        <v>31</v>
      </c>
      <c r="E20" s="29" t="s">
        <v>120</v>
      </c>
      <c r="F20" s="230">
        <v>5299</v>
      </c>
      <c r="G20" s="58" t="s">
        <v>237</v>
      </c>
      <c r="H20" s="58" t="s">
        <v>164</v>
      </c>
      <c r="I20" s="89" t="s">
        <v>238</v>
      </c>
      <c r="J20" s="111"/>
      <c r="K20" s="111"/>
      <c r="L20" s="41">
        <v>100000000</v>
      </c>
      <c r="M20" s="12">
        <v>25</v>
      </c>
    </row>
    <row r="21" spans="1:13" x14ac:dyDescent="0.25">
      <c r="A21" s="30" t="s">
        <v>50</v>
      </c>
      <c r="B21" s="31"/>
      <c r="C21" s="31"/>
      <c r="D21" s="31"/>
      <c r="E21" s="31"/>
      <c r="F21" s="36"/>
      <c r="G21" s="50"/>
      <c r="H21" s="50"/>
      <c r="I21" s="94" t="s">
        <v>18</v>
      </c>
      <c r="J21" s="129"/>
      <c r="K21" s="129"/>
      <c r="L21" s="96"/>
    </row>
    <row r="22" spans="1:13" x14ac:dyDescent="0.25">
      <c r="A22" s="29" t="s">
        <v>50</v>
      </c>
      <c r="B22" s="8" t="s">
        <v>27</v>
      </c>
      <c r="C22" s="4"/>
      <c r="D22" s="4"/>
      <c r="E22" s="4"/>
      <c r="F22" s="37"/>
      <c r="G22" s="58"/>
      <c r="H22" s="58"/>
      <c r="I22" s="7" t="s">
        <v>3</v>
      </c>
      <c r="J22" s="109"/>
      <c r="K22" s="109"/>
      <c r="L22" s="40"/>
    </row>
    <row r="23" spans="1:13" ht="24" x14ac:dyDescent="0.25">
      <c r="A23" s="29" t="s">
        <v>50</v>
      </c>
      <c r="B23" s="68" t="s">
        <v>27</v>
      </c>
      <c r="C23" s="68" t="s">
        <v>27</v>
      </c>
      <c r="D23" s="68"/>
      <c r="E23" s="29"/>
      <c r="F23" s="37"/>
      <c r="G23" s="58"/>
      <c r="H23" s="58"/>
      <c r="I23" s="7" t="s">
        <v>39</v>
      </c>
      <c r="J23" s="109"/>
      <c r="K23" s="109"/>
      <c r="L23" s="40"/>
    </row>
    <row r="24" spans="1:13" x14ac:dyDescent="0.25">
      <c r="A24" s="29" t="s">
        <v>50</v>
      </c>
      <c r="B24" s="68" t="s">
        <v>27</v>
      </c>
      <c r="C24" s="68" t="s">
        <v>27</v>
      </c>
      <c r="D24" s="68" t="s">
        <v>35</v>
      </c>
      <c r="E24" s="29"/>
      <c r="F24" s="37"/>
      <c r="G24" s="58"/>
      <c r="H24" s="58"/>
      <c r="I24" s="23" t="s">
        <v>6</v>
      </c>
      <c r="J24" s="108"/>
      <c r="K24" s="108"/>
      <c r="L24" s="40"/>
    </row>
    <row r="25" spans="1:13" x14ac:dyDescent="0.25">
      <c r="A25" s="29" t="s">
        <v>50</v>
      </c>
      <c r="B25" s="68" t="s">
        <v>27</v>
      </c>
      <c r="C25" s="68" t="s">
        <v>27</v>
      </c>
      <c r="D25" s="68" t="s">
        <v>35</v>
      </c>
      <c r="E25" s="29" t="s">
        <v>150</v>
      </c>
      <c r="F25" s="37"/>
      <c r="G25" s="58"/>
      <c r="H25" s="58"/>
      <c r="I25" s="93" t="s">
        <v>149</v>
      </c>
      <c r="J25" s="107"/>
      <c r="K25" s="107"/>
      <c r="L25" s="40"/>
    </row>
    <row r="26" spans="1:13" ht="24" x14ac:dyDescent="0.25">
      <c r="A26" s="29" t="s">
        <v>50</v>
      </c>
      <c r="B26" s="68" t="s">
        <v>27</v>
      </c>
      <c r="C26" s="68" t="s">
        <v>27</v>
      </c>
      <c r="D26" s="68" t="s">
        <v>35</v>
      </c>
      <c r="E26" s="29" t="s">
        <v>150</v>
      </c>
      <c r="F26" s="230">
        <v>5300</v>
      </c>
      <c r="G26" s="58" t="s">
        <v>392</v>
      </c>
      <c r="H26" s="58" t="s">
        <v>240</v>
      </c>
      <c r="I26" s="89" t="s">
        <v>241</v>
      </c>
      <c r="J26" s="111"/>
      <c r="K26" s="111"/>
      <c r="L26" s="41">
        <v>475706013.64999998</v>
      </c>
      <c r="M26" s="12">
        <v>25</v>
      </c>
    </row>
    <row r="27" spans="1:13" x14ac:dyDescent="0.25">
      <c r="A27" s="30" t="s">
        <v>50</v>
      </c>
      <c r="B27" s="31"/>
      <c r="C27" s="31"/>
      <c r="D27" s="31"/>
      <c r="E27" s="31"/>
      <c r="F27" s="36"/>
      <c r="G27" s="50"/>
      <c r="H27" s="50"/>
      <c r="I27" s="94" t="s">
        <v>242</v>
      </c>
      <c r="J27" s="129"/>
      <c r="K27" s="129"/>
      <c r="L27" s="96"/>
    </row>
    <row r="28" spans="1:13" x14ac:dyDescent="0.25">
      <c r="A28" s="29" t="s">
        <v>50</v>
      </c>
      <c r="B28" s="8" t="s">
        <v>46</v>
      </c>
      <c r="C28" s="4"/>
      <c r="D28" s="4"/>
      <c r="E28" s="4"/>
      <c r="F28" s="37"/>
      <c r="G28" s="58"/>
      <c r="H28" s="58"/>
      <c r="I28" s="7" t="s">
        <v>243</v>
      </c>
      <c r="J28" s="109"/>
      <c r="K28" s="109"/>
      <c r="L28" s="40"/>
    </row>
    <row r="29" spans="1:13" ht="24" x14ac:dyDescent="0.25">
      <c r="A29" s="29" t="s">
        <v>50</v>
      </c>
      <c r="B29" s="68" t="s">
        <v>46</v>
      </c>
      <c r="C29" s="68" t="s">
        <v>46</v>
      </c>
      <c r="D29" s="68"/>
      <c r="E29" s="29"/>
      <c r="F29" s="37"/>
      <c r="G29" s="58"/>
      <c r="H29" s="58"/>
      <c r="I29" s="7" t="s">
        <v>48</v>
      </c>
      <c r="J29" s="109"/>
      <c r="K29" s="109"/>
      <c r="L29" s="40"/>
    </row>
    <row r="30" spans="1:13" ht="24" x14ac:dyDescent="0.25">
      <c r="A30" s="29" t="s">
        <v>50</v>
      </c>
      <c r="B30" s="68" t="s">
        <v>46</v>
      </c>
      <c r="C30" s="68" t="s">
        <v>46</v>
      </c>
      <c r="D30" s="68" t="s">
        <v>47</v>
      </c>
      <c r="E30" s="29"/>
      <c r="F30" s="37"/>
      <c r="G30" s="58"/>
      <c r="H30" s="58"/>
      <c r="I30" s="23" t="s">
        <v>9</v>
      </c>
      <c r="J30" s="108"/>
      <c r="K30" s="108"/>
      <c r="L30" s="40"/>
    </row>
    <row r="31" spans="1:13" x14ac:dyDescent="0.25">
      <c r="A31" s="29" t="s">
        <v>50</v>
      </c>
      <c r="B31" s="68" t="s">
        <v>46</v>
      </c>
      <c r="C31" s="68" t="s">
        <v>46</v>
      </c>
      <c r="D31" s="68" t="s">
        <v>47</v>
      </c>
      <c r="E31" s="29" t="s">
        <v>53</v>
      </c>
      <c r="F31" s="37"/>
      <c r="G31" s="58"/>
      <c r="H31" s="58"/>
      <c r="I31" s="93" t="s">
        <v>244</v>
      </c>
      <c r="J31" s="107"/>
      <c r="K31" s="107"/>
      <c r="L31" s="40"/>
    </row>
    <row r="32" spans="1:13" ht="60" x14ac:dyDescent="0.25">
      <c r="A32" s="29" t="s">
        <v>50</v>
      </c>
      <c r="B32" s="68" t="s">
        <v>46</v>
      </c>
      <c r="C32" s="68" t="s">
        <v>46</v>
      </c>
      <c r="D32" s="68" t="s">
        <v>47</v>
      </c>
      <c r="E32" s="29" t="s">
        <v>53</v>
      </c>
      <c r="F32" s="230">
        <v>5301</v>
      </c>
      <c r="G32" s="58" t="s">
        <v>245</v>
      </c>
      <c r="H32" s="58" t="s">
        <v>246</v>
      </c>
      <c r="I32" s="89" t="s">
        <v>450</v>
      </c>
      <c r="J32" s="111"/>
      <c r="K32" s="111"/>
      <c r="L32" s="41">
        <v>1586060000</v>
      </c>
      <c r="M32" s="12">
        <v>25</v>
      </c>
    </row>
    <row r="33" spans="1:12" ht="3.75" hidden="1" customHeight="1" x14ac:dyDescent="0.25">
      <c r="A33" s="113"/>
      <c r="B33" s="112"/>
      <c r="C33" s="112"/>
      <c r="D33" s="112"/>
      <c r="E33" s="113"/>
      <c r="F33" s="119"/>
      <c r="G33" s="118"/>
      <c r="H33" s="118"/>
      <c r="I33" s="111"/>
      <c r="J33" s="111" t="s">
        <v>255</v>
      </c>
      <c r="K33" s="106">
        <v>1586060000</v>
      </c>
      <c r="L33" s="110"/>
    </row>
    <row r="34" spans="1:12" ht="240" hidden="1" x14ac:dyDescent="0.25">
      <c r="A34" s="113"/>
      <c r="B34" s="112"/>
      <c r="C34" s="112"/>
      <c r="D34" s="112"/>
      <c r="E34" s="113"/>
      <c r="F34" s="119"/>
      <c r="G34" s="118"/>
      <c r="H34" s="118"/>
      <c r="I34" s="111"/>
      <c r="J34" s="111" t="s">
        <v>256</v>
      </c>
      <c r="K34" s="106">
        <v>1665363000</v>
      </c>
      <c r="L34" s="110"/>
    </row>
    <row r="35" spans="1:12" x14ac:dyDescent="0.25">
      <c r="A35" s="31"/>
      <c r="B35" s="31"/>
      <c r="C35" s="31"/>
      <c r="D35" s="31"/>
      <c r="E35" s="31"/>
      <c r="F35" s="36"/>
      <c r="G35" s="50"/>
      <c r="H35" s="50"/>
      <c r="I35" s="97" t="s">
        <v>247</v>
      </c>
      <c r="J35" s="117"/>
      <c r="K35" s="117"/>
      <c r="L35" s="98">
        <f>SUM(L3:L32)</f>
        <v>7097598722.4499998</v>
      </c>
    </row>
    <row r="36" spans="1:12" x14ac:dyDescent="0.25">
      <c r="A36" s="69"/>
      <c r="B36" s="69"/>
      <c r="C36" s="69"/>
      <c r="D36" s="69"/>
      <c r="E36" s="69"/>
      <c r="F36" s="70"/>
      <c r="G36" s="71"/>
      <c r="H36" s="71"/>
      <c r="I36" s="72"/>
      <c r="J36" s="72"/>
      <c r="K36" s="72"/>
      <c r="L36" s="73"/>
    </row>
    <row r="37" spans="1:12" x14ac:dyDescent="0.25">
      <c r="A37" s="69"/>
      <c r="B37" s="69"/>
      <c r="C37" s="69"/>
      <c r="D37" s="69"/>
      <c r="E37" s="69"/>
      <c r="F37" s="70"/>
      <c r="G37" s="71"/>
      <c r="H37" s="71"/>
      <c r="I37" s="72"/>
      <c r="J37" s="72"/>
      <c r="K37" s="72"/>
      <c r="L37" s="73"/>
    </row>
    <row r="38" spans="1:12" x14ac:dyDescent="0.25">
      <c r="A38" s="69"/>
      <c r="B38" s="69"/>
      <c r="C38" s="69"/>
      <c r="D38" s="69"/>
      <c r="E38" s="69"/>
      <c r="F38" s="70"/>
      <c r="G38" s="71"/>
      <c r="H38" s="71"/>
      <c r="I38" s="72"/>
      <c r="J38" s="72"/>
      <c r="K38" s="72"/>
      <c r="L38" s="73"/>
    </row>
    <row r="39" spans="1:12" s="42" customFormat="1" x14ac:dyDescent="0.25">
      <c r="A39" s="74"/>
      <c r="B39" s="74"/>
      <c r="C39" s="74"/>
      <c r="D39" s="74"/>
      <c r="E39" s="74"/>
      <c r="F39" s="12"/>
      <c r="G39" s="75"/>
      <c r="H39" s="75"/>
      <c r="I39" s="12"/>
      <c r="J39" s="12"/>
      <c r="K39" s="12"/>
    </row>
    <row r="41" spans="1:12" s="42" customFormat="1" x14ac:dyDescent="0.25">
      <c r="A41" s="62" t="s">
        <v>92</v>
      </c>
      <c r="B41" s="28"/>
      <c r="C41" s="28"/>
      <c r="D41" s="28"/>
      <c r="E41" s="28"/>
      <c r="F41" s="1"/>
      <c r="G41" s="60"/>
      <c r="H41" s="60"/>
      <c r="I41" s="61" t="s">
        <v>90</v>
      </c>
      <c r="J41" s="61"/>
      <c r="K41" s="61"/>
    </row>
    <row r="42" spans="1:12" s="42" customFormat="1" x14ac:dyDescent="0.25">
      <c r="A42" s="28" t="s">
        <v>93</v>
      </c>
      <c r="B42" s="28"/>
      <c r="C42" s="28"/>
      <c r="D42" s="28"/>
      <c r="E42" s="28"/>
      <c r="F42" s="1"/>
      <c r="G42" s="60"/>
      <c r="H42" s="60"/>
      <c r="I42" s="1" t="s">
        <v>91</v>
      </c>
      <c r="J42" s="1"/>
      <c r="K42" s="1"/>
    </row>
  </sheetData>
  <autoFilter ref="A2:L35"/>
  <mergeCells count="1">
    <mergeCell ref="A1:L1"/>
  </mergeCells>
  <pageMargins left="0.71" right="0.71" top="0.75000000000000011" bottom="0.75000000000000011" header="0.31" footer="0.31"/>
  <pageSetup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I16" sqref="I16"/>
    </sheetView>
  </sheetViews>
  <sheetFormatPr baseColWidth="10" defaultRowHeight="15" x14ac:dyDescent="0.25"/>
  <cols>
    <col min="1" max="5" width="4.28515625" customWidth="1"/>
    <col min="6" max="6" width="8.28515625" customWidth="1"/>
    <col min="7" max="7" width="20.42578125" customWidth="1"/>
    <col min="8" max="8" width="41.7109375" customWidth="1"/>
    <col min="9" max="9" width="22.140625" customWidth="1"/>
  </cols>
  <sheetData>
    <row r="1" spans="1:10" ht="24" x14ac:dyDescent="0.25">
      <c r="A1" s="134" t="s">
        <v>21</v>
      </c>
      <c r="B1" s="134" t="s">
        <v>22</v>
      </c>
      <c r="C1" s="134" t="s">
        <v>23</v>
      </c>
      <c r="D1" s="134" t="s">
        <v>24</v>
      </c>
      <c r="E1" s="134" t="s">
        <v>25</v>
      </c>
      <c r="F1" s="134" t="s">
        <v>26</v>
      </c>
      <c r="G1" s="134" t="s">
        <v>218</v>
      </c>
      <c r="H1" s="134" t="s">
        <v>73</v>
      </c>
      <c r="I1" s="134" t="s">
        <v>55</v>
      </c>
    </row>
    <row r="2" spans="1:10" ht="15.75" thickBot="1" x14ac:dyDescent="0.3">
      <c r="A2" s="135"/>
      <c r="B2" s="135"/>
      <c r="C2" s="135"/>
      <c r="D2" s="135"/>
      <c r="E2" s="136"/>
      <c r="F2" s="137"/>
      <c r="G2" s="137"/>
      <c r="H2" s="120" t="s">
        <v>18</v>
      </c>
      <c r="I2" s="138"/>
    </row>
    <row r="3" spans="1:10" x14ac:dyDescent="0.25">
      <c r="A3" s="139" t="s">
        <v>50</v>
      </c>
      <c r="B3" s="140" t="s">
        <v>28</v>
      </c>
      <c r="C3" s="141"/>
      <c r="D3" s="141"/>
      <c r="E3" s="141"/>
      <c r="F3" s="141"/>
      <c r="G3" s="141"/>
      <c r="H3" s="142" t="s">
        <v>257</v>
      </c>
      <c r="I3" s="143"/>
    </row>
    <row r="4" spans="1:10" ht="51" x14ac:dyDescent="0.25">
      <c r="A4" s="144" t="s">
        <v>50</v>
      </c>
      <c r="B4" s="145" t="s">
        <v>28</v>
      </c>
      <c r="C4" s="145" t="s">
        <v>28</v>
      </c>
      <c r="D4" s="146"/>
      <c r="E4" s="146"/>
      <c r="F4" s="146"/>
      <c r="G4" s="146"/>
      <c r="H4" s="147" t="s">
        <v>41</v>
      </c>
      <c r="I4" s="148"/>
    </row>
    <row r="5" spans="1:10" x14ac:dyDescent="0.25">
      <c r="A5" s="144" t="s">
        <v>50</v>
      </c>
      <c r="B5" s="145" t="s">
        <v>28</v>
      </c>
      <c r="C5" s="145" t="s">
        <v>28</v>
      </c>
      <c r="D5" s="145" t="s">
        <v>46</v>
      </c>
      <c r="E5" s="146"/>
      <c r="F5" s="146"/>
      <c r="G5" s="146"/>
      <c r="H5" s="147" t="s">
        <v>1</v>
      </c>
      <c r="I5" s="148"/>
    </row>
    <row r="6" spans="1:10" ht="15.75" thickBot="1" x14ac:dyDescent="0.3">
      <c r="A6" s="149" t="s">
        <v>50</v>
      </c>
      <c r="B6" s="150" t="s">
        <v>28</v>
      </c>
      <c r="C6" s="150" t="s">
        <v>28</v>
      </c>
      <c r="D6" s="150" t="s">
        <v>46</v>
      </c>
      <c r="E6" s="150" t="s">
        <v>34</v>
      </c>
      <c r="F6" s="151"/>
      <c r="G6" s="151"/>
      <c r="H6" s="152" t="s">
        <v>2</v>
      </c>
      <c r="I6" s="153"/>
    </row>
    <row r="7" spans="1:10" ht="51.75" thickBot="1" x14ac:dyDescent="0.3">
      <c r="A7" s="154" t="s">
        <v>50</v>
      </c>
      <c r="B7" s="155" t="s">
        <v>28</v>
      </c>
      <c r="C7" s="155" t="s">
        <v>28</v>
      </c>
      <c r="D7" s="155" t="s">
        <v>46</v>
      </c>
      <c r="E7" s="155" t="s">
        <v>34</v>
      </c>
      <c r="F7" s="156" t="s">
        <v>258</v>
      </c>
      <c r="G7" s="227">
        <v>2012005810028</v>
      </c>
      <c r="H7" s="157" t="s">
        <v>68</v>
      </c>
      <c r="I7" s="158">
        <v>1499972594.6099999</v>
      </c>
      <c r="J7">
        <v>50</v>
      </c>
    </row>
    <row r="8" spans="1:10" ht="39" thickBot="1" x14ac:dyDescent="0.3">
      <c r="A8" s="154" t="s">
        <v>50</v>
      </c>
      <c r="B8" s="155" t="s">
        <v>28</v>
      </c>
      <c r="C8" s="155" t="s">
        <v>28</v>
      </c>
      <c r="D8" s="155" t="s">
        <v>46</v>
      </c>
      <c r="E8" s="155" t="s">
        <v>34</v>
      </c>
      <c r="F8" s="156" t="s">
        <v>259</v>
      </c>
      <c r="G8" s="228">
        <v>2012005810030</v>
      </c>
      <c r="H8" s="157" t="s">
        <v>134</v>
      </c>
      <c r="I8" s="158">
        <v>5500000000</v>
      </c>
      <c r="J8">
        <v>50</v>
      </c>
    </row>
    <row r="9" spans="1:10" ht="89.25" x14ac:dyDescent="0.25">
      <c r="A9" s="154" t="s">
        <v>50</v>
      </c>
      <c r="B9" s="155" t="s">
        <v>28</v>
      </c>
      <c r="C9" s="155" t="s">
        <v>28</v>
      </c>
      <c r="D9" s="155" t="s">
        <v>46</v>
      </c>
      <c r="E9" s="155" t="s">
        <v>34</v>
      </c>
      <c r="F9" s="156" t="s">
        <v>260</v>
      </c>
      <c r="G9" s="228">
        <v>2012005810045</v>
      </c>
      <c r="H9" s="157" t="s">
        <v>141</v>
      </c>
      <c r="I9" s="158">
        <v>4962493727</v>
      </c>
      <c r="J9">
        <v>50</v>
      </c>
    </row>
    <row r="10" spans="1:10" ht="15.75" thickBot="1" x14ac:dyDescent="0.3">
      <c r="A10" s="688" t="s">
        <v>261</v>
      </c>
      <c r="B10" s="689"/>
      <c r="C10" s="689"/>
      <c r="D10" s="689"/>
      <c r="E10" s="689"/>
      <c r="F10" s="689"/>
      <c r="G10" s="689"/>
      <c r="H10" s="689"/>
      <c r="I10" s="159">
        <f>SUM(I7:I9)</f>
        <v>11962466321.610001</v>
      </c>
    </row>
  </sheetData>
  <mergeCells count="1">
    <mergeCell ref="A10:H1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enableFormatConditionsCalculation="0">
    <pageSetUpPr fitToPage="1"/>
  </sheetPr>
  <dimension ref="A1:EN31"/>
  <sheetViews>
    <sheetView view="pageBreakPreview" topLeftCell="C1" zoomScale="95" zoomScaleNormal="150" zoomScaleSheetLayoutView="95" zoomScalePageLayoutView="150" workbookViewId="0">
      <pane ySplit="2" topLeftCell="A6" activePane="bottomLeft" state="frozen"/>
      <selection activeCell="H111" sqref="H111"/>
      <selection pane="bottomLeft" activeCell="H17" sqref="H17"/>
    </sheetView>
  </sheetViews>
  <sheetFormatPr baseColWidth="10" defaultColWidth="10.85546875"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7.140625" style="1" customWidth="1"/>
    <col min="7" max="7" width="15.5703125" style="60" customWidth="1"/>
    <col min="8" max="8" width="45" style="1" customWidth="1"/>
    <col min="9" max="9" width="22" style="42" customWidth="1"/>
    <col min="10" max="144" width="10.85546875" style="12"/>
    <col min="145" max="16384" width="10.85546875" style="1"/>
  </cols>
  <sheetData>
    <row r="1" spans="1:144" ht="31.5" customHeight="1" x14ac:dyDescent="0.25">
      <c r="A1" s="684" t="s">
        <v>174</v>
      </c>
      <c r="B1" s="684"/>
      <c r="C1" s="684"/>
      <c r="D1" s="684"/>
      <c r="E1" s="684"/>
      <c r="F1" s="684"/>
      <c r="G1" s="684"/>
      <c r="H1" s="684"/>
      <c r="I1" s="684"/>
    </row>
    <row r="2" spans="1:144" s="3" customFormat="1" ht="24" x14ac:dyDescent="0.25">
      <c r="A2" s="2" t="s">
        <v>21</v>
      </c>
      <c r="B2" s="2" t="s">
        <v>22</v>
      </c>
      <c r="C2" s="2" t="s">
        <v>23</v>
      </c>
      <c r="D2" s="2" t="s">
        <v>24</v>
      </c>
      <c r="E2" s="2" t="s">
        <v>25</v>
      </c>
      <c r="F2" s="2" t="s">
        <v>26</v>
      </c>
      <c r="G2" s="49" t="s">
        <v>218</v>
      </c>
      <c r="H2" s="2" t="s">
        <v>73</v>
      </c>
      <c r="I2" s="2" t="s">
        <v>55</v>
      </c>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row>
    <row r="3" spans="1:144" s="14" customFormat="1" x14ac:dyDescent="0.25">
      <c r="A3" s="45" t="s">
        <v>50</v>
      </c>
      <c r="B3" s="35"/>
      <c r="C3" s="35"/>
      <c r="D3" s="35"/>
      <c r="E3" s="35"/>
      <c r="F3" s="36"/>
      <c r="G3" s="50"/>
      <c r="H3" s="46" t="s">
        <v>64</v>
      </c>
      <c r="I3" s="11">
        <f>+I4+I10+I16</f>
        <v>17763995155</v>
      </c>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row>
    <row r="4" spans="1:144" s="14" customFormat="1" x14ac:dyDescent="0.25">
      <c r="A4" s="45" t="s">
        <v>50</v>
      </c>
      <c r="B4" s="35"/>
      <c r="C4" s="35"/>
      <c r="D4" s="35"/>
      <c r="E4" s="35"/>
      <c r="F4" s="36"/>
      <c r="G4" s="51"/>
      <c r="H4" s="13" t="s">
        <v>175</v>
      </c>
      <c r="I4" s="11">
        <f>+I5</f>
        <v>6500000000</v>
      </c>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row>
    <row r="5" spans="1:144" x14ac:dyDescent="0.25">
      <c r="A5" s="29" t="s">
        <v>50</v>
      </c>
      <c r="B5" s="77" t="s">
        <v>33</v>
      </c>
      <c r="C5" s="4"/>
      <c r="D5" s="4"/>
      <c r="E5" s="4"/>
      <c r="F5" s="37"/>
      <c r="G5" s="52"/>
      <c r="H5" s="7" t="s">
        <v>176</v>
      </c>
      <c r="I5" s="40">
        <f>+I6</f>
        <v>6500000000</v>
      </c>
    </row>
    <row r="6" spans="1:144" ht="24" x14ac:dyDescent="0.25">
      <c r="A6" s="29" t="s">
        <v>50</v>
      </c>
      <c r="B6" s="77" t="s">
        <v>33</v>
      </c>
      <c r="C6" s="4" t="s">
        <v>34</v>
      </c>
      <c r="D6" s="4"/>
      <c r="E6" s="4"/>
      <c r="F6" s="37"/>
      <c r="G6" s="52"/>
      <c r="H6" s="9" t="s">
        <v>177</v>
      </c>
      <c r="I6" s="40">
        <f>+I7</f>
        <v>6500000000</v>
      </c>
    </row>
    <row r="7" spans="1:144" x14ac:dyDescent="0.25">
      <c r="A7" s="29" t="s">
        <v>50</v>
      </c>
      <c r="B7" s="77" t="s">
        <v>33</v>
      </c>
      <c r="C7" s="4" t="s">
        <v>34</v>
      </c>
      <c r="D7" s="8" t="s">
        <v>178</v>
      </c>
      <c r="E7" s="8"/>
      <c r="F7" s="37"/>
      <c r="G7" s="52"/>
      <c r="H7" s="10" t="s">
        <v>179</v>
      </c>
      <c r="I7" s="40">
        <f>+I8</f>
        <v>6500000000</v>
      </c>
    </row>
    <row r="8" spans="1:144" x14ac:dyDescent="0.25">
      <c r="A8" s="29" t="s">
        <v>50</v>
      </c>
      <c r="B8" s="77" t="s">
        <v>33</v>
      </c>
      <c r="C8" s="4" t="s">
        <v>34</v>
      </c>
      <c r="D8" s="8" t="s">
        <v>178</v>
      </c>
      <c r="E8" s="29" t="s">
        <v>180</v>
      </c>
      <c r="F8" s="37"/>
      <c r="G8" s="53"/>
      <c r="H8" s="43" t="s">
        <v>181</v>
      </c>
      <c r="I8" s="40">
        <f>+I9</f>
        <v>6500000000</v>
      </c>
    </row>
    <row r="9" spans="1:144" ht="24" x14ac:dyDescent="0.25">
      <c r="A9" s="29" t="s">
        <v>50</v>
      </c>
      <c r="B9" s="77" t="s">
        <v>33</v>
      </c>
      <c r="C9" s="4" t="s">
        <v>34</v>
      </c>
      <c r="D9" s="8" t="s">
        <v>178</v>
      </c>
      <c r="E9" s="29" t="s">
        <v>180</v>
      </c>
      <c r="F9" s="37">
        <v>5292</v>
      </c>
      <c r="G9" s="52" t="s">
        <v>217</v>
      </c>
      <c r="H9" s="39" t="s">
        <v>182</v>
      </c>
      <c r="I9" s="104">
        <v>6500000000</v>
      </c>
    </row>
    <row r="10" spans="1:144" s="5" customFormat="1" x14ac:dyDescent="0.25">
      <c r="A10" s="33" t="s">
        <v>50</v>
      </c>
      <c r="B10" s="31"/>
      <c r="C10" s="31"/>
      <c r="D10" s="31"/>
      <c r="E10" s="31"/>
      <c r="F10" s="36"/>
      <c r="G10" s="55"/>
      <c r="H10" s="6" t="s">
        <v>20</v>
      </c>
      <c r="I10" s="44">
        <f>+I11</f>
        <v>1163995155</v>
      </c>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row>
    <row r="11" spans="1:144" x14ac:dyDescent="0.25">
      <c r="A11" s="29" t="s">
        <v>50</v>
      </c>
      <c r="B11" s="29" t="s">
        <v>34</v>
      </c>
      <c r="C11" s="29"/>
      <c r="D11" s="29"/>
      <c r="E11" s="29"/>
      <c r="F11" s="37"/>
      <c r="G11" s="58"/>
      <c r="H11" s="7" t="s">
        <v>19</v>
      </c>
      <c r="I11" s="40">
        <f>+I12</f>
        <v>1163995155</v>
      </c>
    </row>
    <row r="12" spans="1:144" ht="41.25" customHeight="1" x14ac:dyDescent="0.25">
      <c r="A12" s="29" t="s">
        <v>50</v>
      </c>
      <c r="B12" s="29" t="s">
        <v>34</v>
      </c>
      <c r="C12" s="29" t="s">
        <v>36</v>
      </c>
      <c r="D12" s="29"/>
      <c r="E12" s="29"/>
      <c r="F12" s="37"/>
      <c r="G12" s="52"/>
      <c r="H12" s="9" t="s">
        <v>45</v>
      </c>
      <c r="I12" s="40">
        <f>+I13</f>
        <v>1163995155</v>
      </c>
    </row>
    <row r="13" spans="1:144" x14ac:dyDescent="0.25">
      <c r="A13" s="29" t="s">
        <v>50</v>
      </c>
      <c r="B13" s="29" t="s">
        <v>34</v>
      </c>
      <c r="C13" s="29" t="s">
        <v>36</v>
      </c>
      <c r="D13" s="29" t="s">
        <v>37</v>
      </c>
      <c r="E13" s="29"/>
      <c r="F13" s="37"/>
      <c r="G13" s="58"/>
      <c r="H13" s="23" t="s">
        <v>44</v>
      </c>
      <c r="I13" s="40">
        <f>+I14</f>
        <v>1163995155</v>
      </c>
    </row>
    <row r="14" spans="1:144" x14ac:dyDescent="0.25">
      <c r="A14" s="29" t="s">
        <v>50</v>
      </c>
      <c r="B14" s="29" t="s">
        <v>34</v>
      </c>
      <c r="C14" s="29" t="s">
        <v>36</v>
      </c>
      <c r="D14" s="29" t="s">
        <v>37</v>
      </c>
      <c r="E14" s="29" t="s">
        <v>54</v>
      </c>
      <c r="F14" s="37"/>
      <c r="G14" s="53"/>
      <c r="H14" s="43" t="s">
        <v>13</v>
      </c>
      <c r="I14" s="40">
        <f>+I15</f>
        <v>1163995155</v>
      </c>
    </row>
    <row r="15" spans="1:144" ht="48" x14ac:dyDescent="0.25">
      <c r="A15" s="29" t="s">
        <v>50</v>
      </c>
      <c r="B15" s="29" t="s">
        <v>34</v>
      </c>
      <c r="C15" s="29" t="s">
        <v>36</v>
      </c>
      <c r="D15" s="29" t="s">
        <v>37</v>
      </c>
      <c r="E15" s="29" t="s">
        <v>54</v>
      </c>
      <c r="F15" s="37">
        <v>5293</v>
      </c>
      <c r="G15" s="54" t="s">
        <v>215</v>
      </c>
      <c r="H15" s="19" t="s">
        <v>449</v>
      </c>
      <c r="I15" s="104">
        <v>1163995155</v>
      </c>
    </row>
    <row r="16" spans="1:144" s="5" customFormat="1" x14ac:dyDescent="0.25">
      <c r="A16" s="30" t="s">
        <v>50</v>
      </c>
      <c r="B16" s="31"/>
      <c r="C16" s="31"/>
      <c r="D16" s="31"/>
      <c r="E16" s="31"/>
      <c r="F16" s="36"/>
      <c r="G16" s="55"/>
      <c r="H16" s="6" t="s">
        <v>18</v>
      </c>
      <c r="I16" s="47">
        <f>+I17</f>
        <v>10100000000</v>
      </c>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row>
    <row r="17" spans="1:9" x14ac:dyDescent="0.25">
      <c r="A17" s="29" t="s">
        <v>50</v>
      </c>
      <c r="B17" s="29" t="s">
        <v>28</v>
      </c>
      <c r="C17" s="29"/>
      <c r="D17" s="29"/>
      <c r="E17" s="29"/>
      <c r="F17" s="37"/>
      <c r="G17" s="52"/>
      <c r="H17" s="9" t="s">
        <v>0</v>
      </c>
      <c r="I17" s="40">
        <f>+I18</f>
        <v>10100000000</v>
      </c>
    </row>
    <row r="18" spans="1:9" ht="36" x14ac:dyDescent="0.25">
      <c r="A18" s="29" t="s">
        <v>50</v>
      </c>
      <c r="B18" s="29" t="s">
        <v>28</v>
      </c>
      <c r="C18" s="29" t="s">
        <v>28</v>
      </c>
      <c r="D18" s="29"/>
      <c r="E18" s="29"/>
      <c r="F18" s="37"/>
      <c r="G18" s="52"/>
      <c r="H18" s="9" t="s">
        <v>41</v>
      </c>
      <c r="I18" s="40">
        <f>+I19</f>
        <v>10100000000</v>
      </c>
    </row>
    <row r="19" spans="1:9" x14ac:dyDescent="0.25">
      <c r="A19" s="29" t="s">
        <v>50</v>
      </c>
      <c r="B19" s="29" t="s">
        <v>28</v>
      </c>
      <c r="C19" s="29" t="s">
        <v>28</v>
      </c>
      <c r="D19" s="29" t="s">
        <v>46</v>
      </c>
      <c r="E19" s="29"/>
      <c r="F19" s="37"/>
      <c r="G19" s="58"/>
      <c r="H19" s="23" t="s">
        <v>1</v>
      </c>
      <c r="I19" s="40">
        <f>+I20</f>
        <v>10100000000</v>
      </c>
    </row>
    <row r="20" spans="1:9" s="12" customFormat="1" x14ac:dyDescent="0.25">
      <c r="A20" s="29" t="s">
        <v>50</v>
      </c>
      <c r="B20" s="29" t="s">
        <v>28</v>
      </c>
      <c r="C20" s="29" t="s">
        <v>28</v>
      </c>
      <c r="D20" s="29" t="s">
        <v>46</v>
      </c>
      <c r="E20" s="29" t="s">
        <v>36</v>
      </c>
      <c r="F20" s="37"/>
      <c r="G20" s="53"/>
      <c r="H20" s="43" t="s">
        <v>94</v>
      </c>
      <c r="I20" s="40">
        <f>+SUM(I21:I22)</f>
        <v>10100000000</v>
      </c>
    </row>
    <row r="21" spans="1:9" s="12" customFormat="1" ht="36" x14ac:dyDescent="0.25">
      <c r="A21" s="29" t="s">
        <v>50</v>
      </c>
      <c r="B21" s="29" t="s">
        <v>28</v>
      </c>
      <c r="C21" s="29" t="s">
        <v>28</v>
      </c>
      <c r="D21" s="29" t="s">
        <v>46</v>
      </c>
      <c r="E21" s="29" t="s">
        <v>36</v>
      </c>
      <c r="F21" s="37">
        <v>5265</v>
      </c>
      <c r="G21" s="54" t="s">
        <v>216</v>
      </c>
      <c r="H21" s="19" t="s">
        <v>184</v>
      </c>
      <c r="I21" s="104">
        <f>1999331722.49+6000668277.51</f>
        <v>8000000000</v>
      </c>
    </row>
    <row r="22" spans="1:9" s="12" customFormat="1" ht="48" x14ac:dyDescent="0.25">
      <c r="A22" s="29" t="s">
        <v>50</v>
      </c>
      <c r="B22" s="29" t="s">
        <v>28</v>
      </c>
      <c r="C22" s="29" t="s">
        <v>28</v>
      </c>
      <c r="D22" s="29" t="s">
        <v>46</v>
      </c>
      <c r="E22" s="29" t="s">
        <v>36</v>
      </c>
      <c r="F22" s="37">
        <v>5266</v>
      </c>
      <c r="G22" s="54" t="s">
        <v>214</v>
      </c>
      <c r="H22" s="19" t="s">
        <v>185</v>
      </c>
      <c r="I22" s="104">
        <v>2100000000</v>
      </c>
    </row>
    <row r="23" spans="1:9" x14ac:dyDescent="0.25">
      <c r="A23" s="31"/>
      <c r="B23" s="31"/>
      <c r="C23" s="31"/>
      <c r="D23" s="31"/>
      <c r="E23" s="31"/>
      <c r="F23" s="36"/>
      <c r="G23" s="59"/>
      <c r="H23" s="22" t="s">
        <v>15</v>
      </c>
      <c r="I23" s="48">
        <f>+I16+I10+I4</f>
        <v>17763995155</v>
      </c>
    </row>
    <row r="24" spans="1:9" s="12" customFormat="1" x14ac:dyDescent="0.25">
      <c r="A24" s="69"/>
      <c r="B24" s="69"/>
      <c r="C24" s="69"/>
      <c r="D24" s="69"/>
      <c r="E24" s="69"/>
      <c r="F24" s="70"/>
      <c r="G24" s="71"/>
      <c r="H24" s="72"/>
      <c r="I24" s="73"/>
    </row>
    <row r="25" spans="1:9" s="12" customFormat="1" x14ac:dyDescent="0.25">
      <c r="A25" s="69"/>
      <c r="B25" s="69"/>
      <c r="C25" s="69"/>
      <c r="D25" s="69"/>
      <c r="E25" s="69"/>
      <c r="F25" s="70"/>
      <c r="G25" s="71"/>
      <c r="H25" s="72"/>
      <c r="I25" s="73">
        <v>128403490646.61</v>
      </c>
    </row>
    <row r="26" spans="1:9" s="12" customFormat="1" x14ac:dyDescent="0.25">
      <c r="A26" s="69"/>
      <c r="B26" s="69"/>
      <c r="C26" s="69"/>
      <c r="D26" s="69"/>
      <c r="E26" s="69"/>
      <c r="F26" s="70"/>
      <c r="G26" s="71"/>
      <c r="H26" s="72"/>
      <c r="I26" s="73"/>
    </row>
    <row r="27" spans="1:9" s="12" customFormat="1" x14ac:dyDescent="0.25">
      <c r="A27" s="69"/>
      <c r="B27" s="69"/>
      <c r="C27" s="69"/>
      <c r="D27" s="69"/>
      <c r="E27" s="69"/>
      <c r="F27" s="70"/>
      <c r="G27" s="71"/>
      <c r="H27" s="72"/>
      <c r="I27" s="73"/>
    </row>
    <row r="30" spans="1:9" x14ac:dyDescent="0.25">
      <c r="A30" s="62"/>
      <c r="H30" s="61" t="s">
        <v>90</v>
      </c>
    </row>
    <row r="31" spans="1:9" x14ac:dyDescent="0.25">
      <c r="H31" s="78" t="s">
        <v>186</v>
      </c>
    </row>
  </sheetData>
  <autoFilter ref="A2:I23"/>
  <mergeCells count="1">
    <mergeCell ref="A1:I1"/>
  </mergeCells>
  <pageMargins left="0.70866141732283472" right="0.70866141732283472" top="0.74803149606299213" bottom="0.74803149606299213" header="0.31496062992125984" footer="0.31496062992125984"/>
  <pageSetup scale="80" orientation="portrait"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topLeftCell="A21" zoomScale="98" zoomScaleNormal="84" zoomScaleSheetLayoutView="98" workbookViewId="0">
      <selection activeCell="I11" sqref="I11"/>
    </sheetView>
  </sheetViews>
  <sheetFormatPr baseColWidth="10" defaultColWidth="10.85546875"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10.42578125" style="1" customWidth="1"/>
    <col min="7" max="7" width="10.7109375" style="60" customWidth="1"/>
    <col min="8" max="8" width="19" style="60" customWidth="1"/>
    <col min="9" max="9" width="45" style="1" customWidth="1"/>
    <col min="10" max="10" width="0.140625" style="1" customWidth="1"/>
    <col min="11" max="11" width="16.5703125" style="1" hidden="1" customWidth="1"/>
    <col min="12" max="12" width="26.140625" style="42" customWidth="1"/>
    <col min="13" max="13" width="15.85546875" style="12" customWidth="1"/>
    <col min="14" max="15" width="10.85546875" style="12"/>
    <col min="16" max="16" width="18.140625" style="12" bestFit="1" customWidth="1"/>
    <col min="17" max="16384" width="10.85546875" style="12"/>
  </cols>
  <sheetData>
    <row r="1" spans="1:13" ht="15" x14ac:dyDescent="0.25">
      <c r="A1" s="686" t="s">
        <v>393</v>
      </c>
      <c r="B1" s="686"/>
      <c r="C1" s="686"/>
      <c r="D1" s="686"/>
      <c r="E1" s="686"/>
      <c r="F1" s="686"/>
      <c r="G1" s="686"/>
      <c r="H1" s="686"/>
      <c r="I1" s="686"/>
      <c r="J1" s="687"/>
      <c r="K1" s="687"/>
      <c r="L1" s="686"/>
    </row>
    <row r="2" spans="1:13" ht="48" x14ac:dyDescent="0.25">
      <c r="A2" s="2" t="s">
        <v>21</v>
      </c>
      <c r="B2" s="2" t="s">
        <v>22</v>
      </c>
      <c r="C2" s="2" t="s">
        <v>23</v>
      </c>
      <c r="D2" s="2" t="s">
        <v>24</v>
      </c>
      <c r="E2" s="2" t="s">
        <v>25</v>
      </c>
      <c r="F2" s="2" t="s">
        <v>26</v>
      </c>
      <c r="G2" s="49" t="s">
        <v>74</v>
      </c>
      <c r="H2" s="49" t="s">
        <v>95</v>
      </c>
      <c r="I2" s="2" t="s">
        <v>73</v>
      </c>
      <c r="J2" s="105"/>
      <c r="K2" s="105"/>
      <c r="L2" s="2" t="s">
        <v>55</v>
      </c>
    </row>
    <row r="3" spans="1:13" s="67" customFormat="1" x14ac:dyDescent="0.25">
      <c r="A3" s="45" t="s">
        <v>50</v>
      </c>
      <c r="B3" s="35"/>
      <c r="C3" s="35"/>
      <c r="D3" s="35"/>
      <c r="E3" s="35"/>
      <c r="F3" s="36"/>
      <c r="G3" s="50"/>
      <c r="H3" s="50"/>
      <c r="I3" s="46" t="s">
        <v>64</v>
      </c>
      <c r="J3" s="120"/>
      <c r="K3" s="120"/>
      <c r="L3" s="11"/>
    </row>
    <row r="4" spans="1:13" s="67" customFormat="1" x14ac:dyDescent="0.25">
      <c r="A4" s="45" t="s">
        <v>50</v>
      </c>
      <c r="B4" s="35"/>
      <c r="C4" s="35"/>
      <c r="D4" s="35"/>
      <c r="E4" s="35"/>
      <c r="F4" s="36"/>
      <c r="G4" s="50"/>
      <c r="H4" s="50"/>
      <c r="I4" s="46" t="s">
        <v>113</v>
      </c>
      <c r="J4" s="120"/>
      <c r="K4" s="120"/>
      <c r="L4" s="11"/>
    </row>
    <row r="5" spans="1:13" x14ac:dyDescent="0.25">
      <c r="A5" s="29" t="s">
        <v>50</v>
      </c>
      <c r="B5" s="8" t="s">
        <v>27</v>
      </c>
      <c r="C5" s="4"/>
      <c r="D5" s="4"/>
      <c r="E5" s="4"/>
      <c r="F5" s="37"/>
      <c r="G5" s="58"/>
      <c r="H5" s="58"/>
      <c r="I5" s="7" t="s">
        <v>3</v>
      </c>
      <c r="J5" s="109"/>
      <c r="K5" s="109"/>
      <c r="L5" s="40"/>
    </row>
    <row r="6" spans="1:13" ht="48.75" customHeight="1" x14ac:dyDescent="0.25">
      <c r="A6" s="29" t="s">
        <v>50</v>
      </c>
      <c r="B6" s="8" t="s">
        <v>27</v>
      </c>
      <c r="C6" s="76" t="s">
        <v>27</v>
      </c>
      <c r="D6" s="4"/>
      <c r="E6" s="4"/>
      <c r="F6" s="37"/>
      <c r="G6" s="58"/>
      <c r="H6" s="58"/>
      <c r="I6" s="7" t="s">
        <v>39</v>
      </c>
      <c r="J6" s="109"/>
      <c r="K6" s="109"/>
      <c r="L6" s="40"/>
    </row>
    <row r="7" spans="1:13" x14ac:dyDescent="0.25">
      <c r="A7" s="29" t="s">
        <v>50</v>
      </c>
      <c r="B7" s="68" t="s">
        <v>27</v>
      </c>
      <c r="C7" s="68" t="s">
        <v>27</v>
      </c>
      <c r="D7" s="68" t="s">
        <v>31</v>
      </c>
      <c r="E7" s="8"/>
      <c r="F7" s="37"/>
      <c r="G7" s="58"/>
      <c r="H7" s="58"/>
      <c r="I7" s="23" t="s">
        <v>43</v>
      </c>
      <c r="J7" s="108"/>
      <c r="K7" s="108"/>
      <c r="L7" s="40"/>
    </row>
    <row r="8" spans="1:13" x14ac:dyDescent="0.25">
      <c r="A8" s="29" t="s">
        <v>50</v>
      </c>
      <c r="B8" s="68" t="s">
        <v>27</v>
      </c>
      <c r="C8" s="68" t="s">
        <v>27</v>
      </c>
      <c r="D8" s="68" t="s">
        <v>31</v>
      </c>
      <c r="E8" s="29" t="s">
        <v>220</v>
      </c>
      <c r="F8" s="37"/>
      <c r="G8" s="58"/>
      <c r="H8" s="58"/>
      <c r="I8" s="93" t="s">
        <v>221</v>
      </c>
      <c r="J8" s="107"/>
      <c r="K8" s="107"/>
      <c r="L8" s="311"/>
    </row>
    <row r="9" spans="1:13" ht="45" customHeight="1" x14ac:dyDescent="0.25">
      <c r="A9" s="29" t="s">
        <v>50</v>
      </c>
      <c r="B9" s="68" t="s">
        <v>27</v>
      </c>
      <c r="C9" s="68" t="s">
        <v>27</v>
      </c>
      <c r="D9" s="68" t="s">
        <v>31</v>
      </c>
      <c r="E9" s="29" t="s">
        <v>220</v>
      </c>
      <c r="F9" s="271">
        <v>5295</v>
      </c>
      <c r="G9" s="58" t="s">
        <v>222</v>
      </c>
      <c r="H9" s="58" t="s">
        <v>223</v>
      </c>
      <c r="I9" s="89" t="s">
        <v>411</v>
      </c>
      <c r="J9" s="111"/>
      <c r="K9" s="111"/>
      <c r="L9" s="299">
        <v>170102400</v>
      </c>
      <c r="M9" s="299">
        <v>170102400</v>
      </c>
    </row>
    <row r="10" spans="1:13" x14ac:dyDescent="0.25">
      <c r="A10" s="29" t="s">
        <v>50</v>
      </c>
      <c r="B10" s="68" t="s">
        <v>27</v>
      </c>
      <c r="C10" s="68" t="s">
        <v>27</v>
      </c>
      <c r="D10" s="68" t="s">
        <v>31</v>
      </c>
      <c r="E10" s="29" t="s">
        <v>224</v>
      </c>
      <c r="F10" s="37"/>
      <c r="G10" s="58"/>
      <c r="H10" s="58"/>
      <c r="I10" s="93" t="s">
        <v>225</v>
      </c>
      <c r="J10" s="107"/>
      <c r="K10" s="107"/>
      <c r="L10" s="311"/>
    </row>
    <row r="11" spans="1:13" ht="43.5" customHeight="1" x14ac:dyDescent="0.25">
      <c r="A11" s="29" t="s">
        <v>50</v>
      </c>
      <c r="B11" s="68" t="s">
        <v>27</v>
      </c>
      <c r="C11" s="68" t="s">
        <v>27</v>
      </c>
      <c r="D11" s="68" t="s">
        <v>31</v>
      </c>
      <c r="E11" s="29" t="s">
        <v>224</v>
      </c>
      <c r="F11" s="271">
        <v>5296</v>
      </c>
      <c r="G11" s="58" t="s">
        <v>226</v>
      </c>
      <c r="H11" s="58" t="s">
        <v>227</v>
      </c>
      <c r="I11" s="89" t="s">
        <v>412</v>
      </c>
      <c r="J11" s="111"/>
      <c r="K11" s="111"/>
      <c r="L11" s="299">
        <v>135024000</v>
      </c>
      <c r="M11" s="259">
        <v>135024000</v>
      </c>
    </row>
    <row r="12" spans="1:13" x14ac:dyDescent="0.25">
      <c r="A12" s="30" t="s">
        <v>50</v>
      </c>
      <c r="B12" s="31"/>
      <c r="C12" s="31"/>
      <c r="D12" s="31"/>
      <c r="E12" s="31"/>
      <c r="F12" s="36"/>
      <c r="G12" s="50"/>
      <c r="H12" s="50"/>
      <c r="I12" s="94" t="s">
        <v>229</v>
      </c>
      <c r="J12" s="129"/>
      <c r="K12" s="129"/>
      <c r="L12" s="95"/>
    </row>
    <row r="13" spans="1:13" x14ac:dyDescent="0.25">
      <c r="A13" s="29" t="s">
        <v>50</v>
      </c>
      <c r="B13" s="8" t="s">
        <v>27</v>
      </c>
      <c r="C13" s="4"/>
      <c r="D13" s="4"/>
      <c r="E13" s="4"/>
      <c r="F13" s="91"/>
      <c r="G13" s="52"/>
      <c r="H13" s="52"/>
      <c r="I13" s="9" t="s">
        <v>3</v>
      </c>
      <c r="J13" s="109"/>
      <c r="K13" s="109"/>
      <c r="L13" s="40"/>
    </row>
    <row r="14" spans="1:13" ht="45.75" customHeight="1" x14ac:dyDescent="0.25">
      <c r="A14" s="29" t="s">
        <v>50</v>
      </c>
      <c r="B14" s="8" t="s">
        <v>27</v>
      </c>
      <c r="C14" s="4" t="s">
        <v>27</v>
      </c>
      <c r="D14" s="4"/>
      <c r="E14" s="4"/>
      <c r="F14" s="91"/>
      <c r="G14" s="52"/>
      <c r="H14" s="52"/>
      <c r="I14" s="9" t="s">
        <v>39</v>
      </c>
      <c r="J14" s="109"/>
      <c r="K14" s="109"/>
      <c r="L14" s="40"/>
    </row>
    <row r="15" spans="1:13" ht="37.5" customHeight="1" x14ac:dyDescent="0.25">
      <c r="A15" s="29" t="s">
        <v>50</v>
      </c>
      <c r="B15" s="29" t="s">
        <v>27</v>
      </c>
      <c r="C15" s="29" t="s">
        <v>27</v>
      </c>
      <c r="D15" s="29" t="s">
        <v>34</v>
      </c>
      <c r="E15" s="29"/>
      <c r="F15" s="91"/>
      <c r="G15" s="52"/>
      <c r="H15" s="52"/>
      <c r="I15" s="10" t="s">
        <v>40</v>
      </c>
      <c r="J15" s="108"/>
      <c r="K15" s="108"/>
      <c r="L15" s="40"/>
    </row>
    <row r="16" spans="1:13" ht="32.25" customHeight="1" thickBot="1" x14ac:dyDescent="0.3">
      <c r="A16" s="32" t="s">
        <v>50</v>
      </c>
      <c r="B16" s="32" t="s">
        <v>27</v>
      </c>
      <c r="C16" s="32" t="s">
        <v>27</v>
      </c>
      <c r="D16" s="32" t="s">
        <v>34</v>
      </c>
      <c r="E16" s="32" t="s">
        <v>37</v>
      </c>
      <c r="F16" s="92"/>
      <c r="G16" s="56"/>
      <c r="H16" s="56"/>
      <c r="I16" s="27" t="s">
        <v>4</v>
      </c>
      <c r="J16" s="107"/>
      <c r="K16" s="107"/>
      <c r="L16" s="311"/>
    </row>
    <row r="17" spans="1:16" ht="48" x14ac:dyDescent="0.25">
      <c r="A17" s="29" t="s">
        <v>50</v>
      </c>
      <c r="B17" s="29" t="s">
        <v>27</v>
      </c>
      <c r="C17" s="29" t="s">
        <v>27</v>
      </c>
      <c r="D17" s="29" t="s">
        <v>34</v>
      </c>
      <c r="E17" s="29" t="s">
        <v>37</v>
      </c>
      <c r="F17" s="323">
        <v>5429</v>
      </c>
      <c r="G17" s="58" t="s">
        <v>405</v>
      </c>
      <c r="H17" s="58" t="s">
        <v>399</v>
      </c>
      <c r="I17" s="89" t="s">
        <v>413</v>
      </c>
      <c r="J17" s="111"/>
      <c r="K17" s="111"/>
      <c r="L17" s="299">
        <v>5951957851.6000004</v>
      </c>
      <c r="M17" s="259">
        <v>162723651.59999999</v>
      </c>
    </row>
    <row r="18" spans="1:16" ht="15" thickBot="1" x14ac:dyDescent="0.3">
      <c r="A18" s="276" t="s">
        <v>50</v>
      </c>
      <c r="B18" s="276" t="s">
        <v>27</v>
      </c>
      <c r="C18" s="276" t="s">
        <v>27</v>
      </c>
      <c r="D18" s="276" t="s">
        <v>34</v>
      </c>
      <c r="E18" s="276" t="s">
        <v>51</v>
      </c>
      <c r="F18" s="324"/>
      <c r="G18" s="277"/>
      <c r="H18" s="277"/>
      <c r="I18" s="279" t="s">
        <v>5</v>
      </c>
      <c r="J18" s="278"/>
      <c r="K18" s="278"/>
      <c r="L18" s="300"/>
    </row>
    <row r="19" spans="1:16" ht="48" x14ac:dyDescent="0.25">
      <c r="A19" s="29" t="s">
        <v>50</v>
      </c>
      <c r="B19" s="29" t="s">
        <v>27</v>
      </c>
      <c r="C19" s="29" t="s">
        <v>27</v>
      </c>
      <c r="D19" s="29" t="s">
        <v>34</v>
      </c>
      <c r="E19" s="29" t="s">
        <v>51</v>
      </c>
      <c r="F19" s="325">
        <v>5430</v>
      </c>
      <c r="G19" s="58" t="s">
        <v>406</v>
      </c>
      <c r="H19" s="58" t="s">
        <v>404</v>
      </c>
      <c r="I19" s="89" t="s">
        <v>398</v>
      </c>
      <c r="J19" s="111"/>
      <c r="K19" s="111"/>
      <c r="L19" s="41">
        <v>1821372000</v>
      </c>
      <c r="M19" s="259">
        <v>69320000</v>
      </c>
    </row>
    <row r="20" spans="1:16" s="67" customFormat="1" x14ac:dyDescent="0.25">
      <c r="A20" s="45" t="s">
        <v>50</v>
      </c>
      <c r="B20" s="35"/>
      <c r="C20" s="35"/>
      <c r="D20" s="35"/>
      <c r="E20" s="35"/>
      <c r="F20" s="101"/>
      <c r="G20" s="50"/>
      <c r="H20" s="50"/>
      <c r="I20" s="46" t="s">
        <v>64</v>
      </c>
      <c r="J20" s="11"/>
      <c r="L20" s="272"/>
    </row>
    <row r="21" spans="1:16" x14ac:dyDescent="0.25">
      <c r="A21" s="45" t="s">
        <v>50</v>
      </c>
      <c r="B21" s="231"/>
      <c r="C21" s="231"/>
      <c r="D21" s="231"/>
      <c r="E21" s="231"/>
      <c r="F21" s="232"/>
      <c r="G21" s="137"/>
      <c r="H21" s="137"/>
      <c r="I21" s="13" t="s">
        <v>16</v>
      </c>
      <c r="J21" s="233"/>
      <c r="K21" s="67"/>
      <c r="L21" s="273"/>
    </row>
    <row r="22" spans="1:16" x14ac:dyDescent="0.25">
      <c r="A22" s="113" t="s">
        <v>50</v>
      </c>
      <c r="B22" s="263" t="s">
        <v>27</v>
      </c>
      <c r="C22" s="264"/>
      <c r="D22" s="264"/>
      <c r="E22" s="264"/>
      <c r="F22" s="265"/>
      <c r="G22" s="266"/>
      <c r="H22" s="266"/>
      <c r="I22" s="254" t="s">
        <v>3</v>
      </c>
      <c r="J22" s="40"/>
      <c r="K22" s="259"/>
      <c r="L22" s="273"/>
    </row>
    <row r="23" spans="1:16" ht="48" customHeight="1" x14ac:dyDescent="0.25">
      <c r="A23" s="113" t="s">
        <v>50</v>
      </c>
      <c r="B23" s="263" t="s">
        <v>27</v>
      </c>
      <c r="C23" s="268" t="s">
        <v>27</v>
      </c>
      <c r="D23" s="264"/>
      <c r="E23" s="264"/>
      <c r="F23" s="265"/>
      <c r="G23" s="266"/>
      <c r="H23" s="266"/>
      <c r="I23" s="254" t="s">
        <v>39</v>
      </c>
      <c r="J23" s="40"/>
      <c r="K23" s="259"/>
      <c r="L23" s="273"/>
    </row>
    <row r="24" spans="1:16" ht="42" customHeight="1" x14ac:dyDescent="0.25">
      <c r="A24" s="113" t="s">
        <v>50</v>
      </c>
      <c r="B24" s="263" t="s">
        <v>27</v>
      </c>
      <c r="C24" s="263" t="s">
        <v>27</v>
      </c>
      <c r="D24" s="263" t="s">
        <v>35</v>
      </c>
      <c r="E24" s="263"/>
      <c r="F24" s="265"/>
      <c r="G24" s="266"/>
      <c r="H24" s="266"/>
      <c r="I24" s="255" t="s">
        <v>6</v>
      </c>
      <c r="J24" s="40"/>
      <c r="K24" s="12"/>
      <c r="L24" s="273"/>
    </row>
    <row r="25" spans="1:16" ht="26.25" customHeight="1" x14ac:dyDescent="0.25">
      <c r="A25" s="312" t="s">
        <v>50</v>
      </c>
      <c r="B25" s="312" t="s">
        <v>27</v>
      </c>
      <c r="C25" s="312" t="s">
        <v>27</v>
      </c>
      <c r="D25" s="312" t="s">
        <v>35</v>
      </c>
      <c r="E25" s="312" t="s">
        <v>100</v>
      </c>
      <c r="F25" s="313"/>
      <c r="G25" s="314"/>
      <c r="H25" s="314"/>
      <c r="I25" s="256" t="s">
        <v>99</v>
      </c>
      <c r="J25" s="311"/>
      <c r="K25" s="315"/>
      <c r="L25" s="316"/>
    </row>
    <row r="26" spans="1:16" ht="36" x14ac:dyDescent="0.25">
      <c r="A26" s="32" t="s">
        <v>50</v>
      </c>
      <c r="B26" s="32" t="s">
        <v>27</v>
      </c>
      <c r="C26" s="32" t="s">
        <v>27</v>
      </c>
      <c r="D26" s="32" t="s">
        <v>35</v>
      </c>
      <c r="E26" s="32" t="s">
        <v>100</v>
      </c>
      <c r="F26" s="321">
        <v>5431</v>
      </c>
      <c r="G26" s="295" t="s">
        <v>407</v>
      </c>
      <c r="H26" s="296" t="s">
        <v>402</v>
      </c>
      <c r="I26" s="39" t="s">
        <v>395</v>
      </c>
      <c r="J26" s="41">
        <v>300750000</v>
      </c>
      <c r="K26" s="12"/>
      <c r="L26" s="297">
        <v>9701814409</v>
      </c>
      <c r="M26" s="259">
        <v>519816792</v>
      </c>
    </row>
    <row r="27" spans="1:16" ht="48" x14ac:dyDescent="0.25">
      <c r="A27" s="32" t="s">
        <v>50</v>
      </c>
      <c r="B27" s="32" t="s">
        <v>27</v>
      </c>
      <c r="C27" s="32" t="s">
        <v>27</v>
      </c>
      <c r="D27" s="32" t="s">
        <v>35</v>
      </c>
      <c r="E27" s="74" t="s">
        <v>100</v>
      </c>
      <c r="F27" s="321">
        <v>5432</v>
      </c>
      <c r="G27" s="57" t="s">
        <v>408</v>
      </c>
      <c r="H27" s="296" t="s">
        <v>403</v>
      </c>
      <c r="I27" s="298" t="s">
        <v>396</v>
      </c>
      <c r="J27" s="41">
        <v>200000000</v>
      </c>
      <c r="K27" s="12"/>
      <c r="L27" s="299">
        <v>31477425096</v>
      </c>
      <c r="M27" s="259">
        <v>807113464</v>
      </c>
    </row>
    <row r="28" spans="1:16" ht="33" customHeight="1" thickBot="1" x14ac:dyDescent="0.3">
      <c r="A28" s="30" t="s">
        <v>50</v>
      </c>
      <c r="B28" s="31"/>
      <c r="C28" s="31"/>
      <c r="D28" s="31"/>
      <c r="E28" s="31"/>
      <c r="F28" s="36"/>
      <c r="G28" s="50"/>
      <c r="H28" s="50"/>
      <c r="I28" s="94" t="s">
        <v>18</v>
      </c>
      <c r="J28" s="129"/>
      <c r="K28" s="274"/>
      <c r="L28" s="275"/>
      <c r="P28" s="304"/>
    </row>
    <row r="29" spans="1:16" ht="12.75" x14ac:dyDescent="0.25">
      <c r="A29" s="280" t="s">
        <v>50</v>
      </c>
      <c r="B29" s="281" t="s">
        <v>28</v>
      </c>
      <c r="C29" s="282"/>
      <c r="D29" s="282"/>
      <c r="E29" s="282"/>
      <c r="F29" s="282"/>
      <c r="G29" s="282"/>
      <c r="H29" s="283"/>
      <c r="I29" s="283" t="s">
        <v>257</v>
      </c>
      <c r="J29" s="284"/>
      <c r="K29" s="285"/>
      <c r="L29" s="267"/>
      <c r="P29" s="305"/>
    </row>
    <row r="30" spans="1:16" ht="38.25" customHeight="1" x14ac:dyDescent="0.25">
      <c r="A30" s="286" t="s">
        <v>50</v>
      </c>
      <c r="B30" s="287" t="s">
        <v>28</v>
      </c>
      <c r="C30" s="287" t="s">
        <v>28</v>
      </c>
      <c r="D30" s="288"/>
      <c r="E30" s="288"/>
      <c r="F30" s="288"/>
      <c r="G30" s="288"/>
      <c r="H30" s="289"/>
      <c r="I30" s="289" t="s">
        <v>41</v>
      </c>
      <c r="J30" s="284"/>
      <c r="K30" s="285"/>
      <c r="L30" s="267"/>
      <c r="P30" s="304"/>
    </row>
    <row r="31" spans="1:16" ht="12.75" x14ac:dyDescent="0.25">
      <c r="A31" s="286" t="s">
        <v>50</v>
      </c>
      <c r="B31" s="287" t="s">
        <v>28</v>
      </c>
      <c r="C31" s="287" t="s">
        <v>28</v>
      </c>
      <c r="D31" s="287" t="s">
        <v>46</v>
      </c>
      <c r="E31" s="288"/>
      <c r="F31" s="288"/>
      <c r="G31" s="288"/>
      <c r="H31" s="289"/>
      <c r="I31" s="289" t="s">
        <v>1</v>
      </c>
      <c r="J31" s="284"/>
      <c r="K31" s="284"/>
      <c r="L31" s="40"/>
      <c r="P31" s="306"/>
    </row>
    <row r="32" spans="1:16" ht="12.75" x14ac:dyDescent="0.25">
      <c r="A32" s="290" t="s">
        <v>50</v>
      </c>
      <c r="B32" s="291" t="s">
        <v>28</v>
      </c>
      <c r="C32" s="291" t="s">
        <v>28</v>
      </c>
      <c r="D32" s="291" t="s">
        <v>46</v>
      </c>
      <c r="E32" s="291" t="s">
        <v>34</v>
      </c>
      <c r="F32" s="292"/>
      <c r="G32" s="292"/>
      <c r="H32" s="293"/>
      <c r="I32" s="293" t="s">
        <v>2</v>
      </c>
      <c r="J32" s="294"/>
      <c r="K32" s="294"/>
      <c r="L32" s="40"/>
      <c r="P32" s="304"/>
    </row>
    <row r="33" spans="1:17" ht="89.25" x14ac:dyDescent="0.25">
      <c r="A33" s="32" t="s">
        <v>50</v>
      </c>
      <c r="B33" s="68" t="s">
        <v>28</v>
      </c>
      <c r="C33" s="68" t="s">
        <v>28</v>
      </c>
      <c r="D33" s="68" t="s">
        <v>46</v>
      </c>
      <c r="E33" s="32" t="s">
        <v>34</v>
      </c>
      <c r="F33" s="321">
        <v>5427</v>
      </c>
      <c r="G33" s="302" t="s">
        <v>409</v>
      </c>
      <c r="H33" s="302" t="s">
        <v>400</v>
      </c>
      <c r="I33" s="201" t="s">
        <v>394</v>
      </c>
      <c r="J33" s="111"/>
      <c r="K33" s="111"/>
      <c r="L33" s="301">
        <v>5334671758.8900003</v>
      </c>
      <c r="M33" s="259">
        <v>254031988.52000001</v>
      </c>
      <c r="P33" s="307"/>
    </row>
    <row r="34" spans="1:17" ht="63.75" x14ac:dyDescent="0.25">
      <c r="A34" s="32" t="s">
        <v>50</v>
      </c>
      <c r="B34" s="68" t="s">
        <v>28</v>
      </c>
      <c r="C34" s="68" t="s">
        <v>28</v>
      </c>
      <c r="D34" s="68" t="s">
        <v>46</v>
      </c>
      <c r="E34" s="32" t="s">
        <v>34</v>
      </c>
      <c r="F34" s="322">
        <v>5428</v>
      </c>
      <c r="G34" s="303" t="s">
        <v>410</v>
      </c>
      <c r="H34" s="303" t="s">
        <v>401</v>
      </c>
      <c r="I34" s="201" t="s">
        <v>397</v>
      </c>
      <c r="J34" s="111"/>
      <c r="K34" s="111"/>
      <c r="L34" s="301">
        <v>2072357386.71</v>
      </c>
      <c r="M34" s="259">
        <v>96388716</v>
      </c>
      <c r="P34" s="308"/>
    </row>
    <row r="35" spans="1:17" ht="12.75" x14ac:dyDescent="0.25">
      <c r="A35" s="31"/>
      <c r="B35" s="31"/>
      <c r="C35" s="31"/>
      <c r="D35" s="31"/>
      <c r="E35" s="31"/>
      <c r="F35" s="36"/>
      <c r="G35" s="50"/>
      <c r="H35" s="50"/>
      <c r="I35" s="97" t="s">
        <v>247</v>
      </c>
      <c r="J35" s="117"/>
      <c r="K35" s="117"/>
      <c r="L35" s="98">
        <f>SUM(L7:L34)</f>
        <v>56664724902.199997</v>
      </c>
      <c r="P35" s="309"/>
    </row>
    <row r="36" spans="1:17" x14ac:dyDescent="0.25">
      <c r="A36" s="69"/>
      <c r="B36" s="69"/>
      <c r="C36" s="69"/>
      <c r="D36" s="69"/>
      <c r="E36" s="69"/>
      <c r="F36" s="70"/>
      <c r="G36" s="71"/>
      <c r="H36" s="71"/>
      <c r="I36" s="72"/>
      <c r="J36" s="72"/>
      <c r="K36" s="72"/>
      <c r="L36" s="73"/>
    </row>
    <row r="37" spans="1:17" x14ac:dyDescent="0.25">
      <c r="A37" s="69"/>
      <c r="B37" s="69"/>
      <c r="C37" s="69"/>
      <c r="D37" s="69"/>
      <c r="E37" s="69"/>
      <c r="F37" s="70"/>
      <c r="G37" s="71"/>
      <c r="H37" s="71"/>
      <c r="I37" s="72"/>
      <c r="J37" s="72"/>
      <c r="K37" s="72"/>
      <c r="L37" s="73"/>
    </row>
    <row r="38" spans="1:17" x14ac:dyDescent="0.25">
      <c r="A38" s="69"/>
      <c r="B38" s="69"/>
      <c r="C38" s="69"/>
      <c r="D38" s="69"/>
      <c r="E38" s="69"/>
      <c r="F38" s="70"/>
      <c r="G38" s="71"/>
      <c r="H38" s="71"/>
      <c r="I38" s="72"/>
      <c r="J38" s="72"/>
      <c r="K38" s="72"/>
      <c r="L38" s="73"/>
      <c r="P38" s="304"/>
      <c r="Q38" s="306"/>
    </row>
    <row r="39" spans="1:17" x14ac:dyDescent="0.25">
      <c r="A39" s="69"/>
      <c r="B39" s="69"/>
      <c r="C39" s="69"/>
      <c r="D39" s="69"/>
      <c r="E39" s="69"/>
      <c r="F39" s="70"/>
      <c r="G39" s="71"/>
      <c r="H39" s="71"/>
      <c r="I39" s="72"/>
      <c r="J39" s="72"/>
      <c r="K39" s="72"/>
      <c r="L39" s="73"/>
      <c r="P39" s="305"/>
      <c r="Q39" s="306"/>
    </row>
    <row r="40" spans="1:17" s="42" customFormat="1" x14ac:dyDescent="0.25">
      <c r="A40" s="74"/>
      <c r="B40" s="74"/>
      <c r="C40" s="74"/>
      <c r="D40" s="74"/>
      <c r="E40" s="74"/>
      <c r="F40" s="12"/>
      <c r="G40" s="75"/>
      <c r="H40" s="75"/>
      <c r="I40" s="12"/>
      <c r="J40" s="12"/>
      <c r="K40" s="12"/>
      <c r="P40" s="304"/>
      <c r="Q40" s="310"/>
    </row>
    <row r="41" spans="1:17" x14ac:dyDescent="0.25">
      <c r="P41" s="317"/>
      <c r="Q41" s="306"/>
    </row>
    <row r="42" spans="1:17" s="42" customFormat="1" x14ac:dyDescent="0.25">
      <c r="A42" s="62" t="s">
        <v>92</v>
      </c>
      <c r="B42" s="28"/>
      <c r="C42" s="28"/>
      <c r="D42" s="28"/>
      <c r="E42" s="28"/>
      <c r="F42" s="1"/>
      <c r="G42" s="60"/>
      <c r="H42" s="60"/>
      <c r="I42" s="61" t="s">
        <v>90</v>
      </c>
      <c r="J42" s="61"/>
      <c r="K42" s="61"/>
      <c r="P42" s="305"/>
      <c r="Q42" s="310"/>
    </row>
    <row r="43" spans="1:17" s="42" customFormat="1" x14ac:dyDescent="0.25">
      <c r="A43" s="28" t="s">
        <v>93</v>
      </c>
      <c r="B43" s="28"/>
      <c r="C43" s="28"/>
      <c r="D43" s="28"/>
      <c r="E43" s="28"/>
      <c r="F43" s="1"/>
      <c r="G43" s="60"/>
      <c r="H43" s="60"/>
      <c r="I43" s="1" t="s">
        <v>91</v>
      </c>
      <c r="J43" s="1"/>
      <c r="K43" s="1"/>
      <c r="P43" s="305"/>
      <c r="Q43" s="310"/>
    </row>
    <row r="44" spans="1:17" x14ac:dyDescent="0.25">
      <c r="P44" s="305"/>
      <c r="Q44" s="306"/>
    </row>
    <row r="45" spans="1:17" x14ac:dyDescent="0.25">
      <c r="P45" s="305"/>
      <c r="Q45" s="306"/>
    </row>
    <row r="46" spans="1:17" x14ac:dyDescent="0.25">
      <c r="P46" s="304"/>
      <c r="Q46" s="306"/>
    </row>
    <row r="47" spans="1:17" ht="14.25" x14ac:dyDescent="0.25">
      <c r="P47" s="307"/>
      <c r="Q47" s="306"/>
    </row>
    <row r="48" spans="1:17" x14ac:dyDescent="0.25">
      <c r="P48" s="308"/>
      <c r="Q48" s="306"/>
    </row>
    <row r="49" spans="16:17" s="12" customFormat="1" x14ac:dyDescent="0.25">
      <c r="P49" s="318"/>
      <c r="Q49" s="306"/>
    </row>
    <row r="50" spans="16:17" s="12" customFormat="1" x14ac:dyDescent="0.25">
      <c r="P50" s="306"/>
      <c r="Q50" s="306"/>
    </row>
    <row r="51" spans="16:17" s="12" customFormat="1" x14ac:dyDescent="0.25">
      <c r="P51" s="306"/>
      <c r="Q51" s="306"/>
    </row>
    <row r="52" spans="16:17" s="12" customFormat="1" x14ac:dyDescent="0.25">
      <c r="P52" s="306"/>
      <c r="Q52" s="306"/>
    </row>
    <row r="53" spans="16:17" s="12" customFormat="1" x14ac:dyDescent="0.25">
      <c r="P53" s="306"/>
      <c r="Q53" s="306"/>
    </row>
    <row r="54" spans="16:17" s="12" customFormat="1" x14ac:dyDescent="0.25">
      <c r="P54" s="306"/>
      <c r="Q54" s="306"/>
    </row>
    <row r="55" spans="16:17" s="12" customFormat="1" x14ac:dyDescent="0.25">
      <c r="P55" s="319"/>
      <c r="Q55" s="306"/>
    </row>
    <row r="56" spans="16:17" s="12" customFormat="1" x14ac:dyDescent="0.25">
      <c r="P56" s="304"/>
      <c r="Q56" s="306"/>
    </row>
    <row r="57" spans="16:17" s="12" customFormat="1" x14ac:dyDescent="0.25">
      <c r="P57" s="320"/>
      <c r="Q57" s="306"/>
    </row>
    <row r="58" spans="16:17" s="12" customFormat="1" x14ac:dyDescent="0.25">
      <c r="P58" s="305"/>
      <c r="Q58" s="306"/>
    </row>
    <row r="59" spans="16:17" s="12" customFormat="1" x14ac:dyDescent="0.25">
      <c r="P59" s="305"/>
      <c r="Q59" s="306"/>
    </row>
    <row r="60" spans="16:17" s="12" customFormat="1" x14ac:dyDescent="0.25">
      <c r="P60" s="305"/>
      <c r="Q60" s="306"/>
    </row>
    <row r="61" spans="16:17" s="12" customFormat="1" x14ac:dyDescent="0.25">
      <c r="P61" s="305"/>
      <c r="Q61" s="306"/>
    </row>
    <row r="62" spans="16:17" s="12" customFormat="1" ht="12.75" x14ac:dyDescent="0.25">
      <c r="P62" s="309"/>
      <c r="Q62" s="306"/>
    </row>
    <row r="63" spans="16:17" s="12" customFormat="1" ht="12.75" x14ac:dyDescent="0.25">
      <c r="P63" s="309"/>
      <c r="Q63" s="306"/>
    </row>
    <row r="64" spans="16:17" s="12" customFormat="1" x14ac:dyDescent="0.25">
      <c r="P64" s="306"/>
      <c r="Q64" s="306"/>
    </row>
  </sheetData>
  <mergeCells count="1">
    <mergeCell ref="A1:L1"/>
  </mergeCells>
  <pageMargins left="0.7" right="0.7" top="0.75" bottom="0.75" header="0.3" footer="0.3"/>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11</vt:i4>
      </vt:variant>
    </vt:vector>
  </HeadingPairs>
  <TitlesOfParts>
    <vt:vector size="21" baseType="lpstr">
      <vt:lpstr>LISTADO APROBADOS</vt:lpstr>
      <vt:lpstr>POAI OCAD</vt:lpstr>
      <vt:lpstr>OCAD 28 DE SEPT.</vt:lpstr>
      <vt:lpstr>OCAD31Oct</vt:lpstr>
      <vt:lpstr>OCAD23Nov</vt:lpstr>
      <vt:lpstr>OCAD28Dic</vt:lpstr>
      <vt:lpstr>OCAD 29 ENER</vt:lpstr>
      <vt:lpstr>FCR</vt:lpstr>
      <vt:lpstr>OCAD 15 Y 16 DE ABRIL</vt:lpstr>
      <vt:lpstr>POAI OCAD 19 DE JULIO</vt:lpstr>
      <vt:lpstr>FCR!Área_de_impresión</vt:lpstr>
      <vt:lpstr>'OCAD 15 Y 16 DE ABRIL'!Área_de_impresión</vt:lpstr>
      <vt:lpstr>'OCAD 28 DE SEPT.'!Área_de_impresión</vt:lpstr>
      <vt:lpstr>OCAD23Nov!Área_de_impresión</vt:lpstr>
      <vt:lpstr>OCAD28Dic!Área_de_impresión</vt:lpstr>
      <vt:lpstr>OCAD31Oct!Área_de_impresión</vt:lpstr>
      <vt:lpstr>FCR!Títulos_a_imprimir</vt:lpstr>
      <vt:lpstr>'OCAD 28 DE SEPT.'!Títulos_a_imprimir</vt:lpstr>
      <vt:lpstr>OCAD23Nov!Títulos_a_imprimir</vt:lpstr>
      <vt:lpstr>OCAD28Dic!Títulos_a_imprimir</vt:lpstr>
      <vt:lpstr>OCAD31Oct!Títulos_a_imprimir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LIBIA KARELIA GALVIS RODRIGUEZ</dc:creator>
  <cp:lastModifiedBy>MARLENI MANOSALVA</cp:lastModifiedBy>
  <cp:lastPrinted>2013-04-30T14:54:12Z</cp:lastPrinted>
  <dcterms:created xsi:type="dcterms:W3CDTF">2012-09-24T20:13:53Z</dcterms:created>
  <dcterms:modified xsi:type="dcterms:W3CDTF">2013-08-15T14:19:19Z</dcterms:modified>
</cp:coreProperties>
</file>