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425"/>
  <workbookPr/>
  <mc:AlternateContent xmlns:mc="http://schemas.openxmlformats.org/markup-compatibility/2006">
    <mc:Choice Requires="x15">
      <x15ac:absPath xmlns:x15ac="http://schemas.microsoft.com/office/spreadsheetml/2010/11/ac" url="C:\Users\PLANEA18\Documents\PLANES DE ACCIÓN\PLAN DE ACCIÓN 2022\"/>
    </mc:Choice>
  </mc:AlternateContent>
  <xr:revisionPtr revIDLastSave="0" documentId="8_{92BD0A02-57D2-4CB1-B3C6-ED15E8C6192A}" xr6:coauthVersionLast="43" xr6:coauthVersionMax="43" xr10:uidLastSave="{00000000-0000-0000-0000-000000000000}"/>
  <bookViews>
    <workbookView xWindow="-120" yWindow="-120" windowWidth="24240" windowHeight="13140" xr2:uid="{00000000-000D-0000-FFFF-FFFF00000000}"/>
  </bookViews>
  <sheets>
    <sheet name="PA" sheetId="1" r:id="rId1"/>
  </sheets>
  <definedNames>
    <definedName name="_xlnm._FilterDatabase" localSheetId="0" hidden="1">PA!$A$9:$HZ$223</definedName>
    <definedName name="ACREENCIAS_LEY617">#REF!</definedName>
    <definedName name="ACREENCIAS_NO_RELACIONADAS">#REF!</definedName>
    <definedName name="ACREENCIAS_REESTRUCTURADAS">#REF!</definedName>
    <definedName name="_xlnm.Print_Area" localSheetId="0">PA!$A$1:$DC$248</definedName>
    <definedName name="CONTRATISTAS">#REF!</definedName>
    <definedName name="DESCENTRALIZADAS">#REF!</definedName>
    <definedName name="DEUDA">#REF!</definedName>
    <definedName name="edd">#REF!</definedName>
    <definedName name="ENCABEZADO">#REF!</definedName>
    <definedName name="EVOLUCION_PLANTA">#REF!</definedName>
    <definedName name="fffff">#REF!</definedName>
    <definedName name="hhh">#REF!</definedName>
    <definedName name="PENSIONADOS">#REF!</definedName>
    <definedName name="PLANTA">#REF!</definedName>
    <definedName name="_xlnm.Print_Titles" localSheetId="0">PA!$9:$9</definedName>
    <definedName name="Z_396253F3_E6CA_4D53_9A5A_66098C782280_.wvu.Cols" localSheetId="0" hidden="1">PA!#REF!,PA!#REF!,PA!#REF!</definedName>
    <definedName name="Z_396253F3_E6CA_4D53_9A5A_66098C782280_.wvu.FilterData" localSheetId="0" hidden="1">PA!$A$9:$JK$253</definedName>
    <definedName name="Z_396253F3_E6CA_4D53_9A5A_66098C782280_.wvu.PrintTitles" localSheetId="0" hidden="1">PA!$9:$9</definedName>
    <definedName name="Z_396253F3_E6CA_4D53_9A5A_66098C782280_.wvu.Rows" localSheetId="0" hidden="1">PA!$223:$223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H152" i="1" l="1"/>
  <c r="AA224" i="1"/>
  <c r="S153" i="1"/>
  <c r="S152" i="1"/>
  <c r="N224" i="1" l="1"/>
  <c r="AH187" i="1" l="1"/>
  <c r="X35" i="1"/>
  <c r="X34" i="1"/>
  <c r="DD222" i="1" l="1"/>
  <c r="AH222" i="1"/>
  <c r="CU222" i="1" s="1"/>
  <c r="X222" i="1" s="1"/>
  <c r="DD221" i="1"/>
  <c r="DD220" i="1"/>
  <c r="DD219" i="1"/>
  <c r="DD218" i="1"/>
  <c r="DE218" i="1" s="1"/>
  <c r="CU218" i="1"/>
  <c r="X218" i="1" s="1"/>
  <c r="DD217" i="1"/>
  <c r="DD216" i="1"/>
  <c r="DD215" i="1"/>
  <c r="DD214" i="1"/>
  <c r="DE214" i="1" s="1"/>
  <c r="CU214" i="1"/>
  <c r="X214" i="1" s="1"/>
  <c r="DD213" i="1"/>
  <c r="DD212" i="1"/>
  <c r="DD211" i="1"/>
  <c r="DD210" i="1"/>
  <c r="DD209" i="1"/>
  <c r="DD208" i="1"/>
  <c r="AG207" i="1"/>
  <c r="AH207" i="1" s="1"/>
  <c r="DD206" i="1"/>
  <c r="AH206" i="1"/>
  <c r="CU206" i="1" s="1"/>
  <c r="X206" i="1" s="1"/>
  <c r="DD205" i="1"/>
  <c r="DD204" i="1"/>
  <c r="DD203" i="1"/>
  <c r="DD202" i="1"/>
  <c r="DD201" i="1"/>
  <c r="DD200" i="1"/>
  <c r="DD199" i="1"/>
  <c r="AH199" i="1"/>
  <c r="AH198" i="1"/>
  <c r="CU198" i="1" s="1"/>
  <c r="X198" i="1" s="1"/>
  <c r="DD197" i="1"/>
  <c r="AH197" i="1"/>
  <c r="CU197" i="1" s="1"/>
  <c r="X197" i="1" s="1"/>
  <c r="DD196" i="1"/>
  <c r="AH196" i="1"/>
  <c r="CU196" i="1" s="1"/>
  <c r="X196" i="1" s="1"/>
  <c r="DD195" i="1"/>
  <c r="DD194" i="1"/>
  <c r="DD193" i="1"/>
  <c r="DD192" i="1"/>
  <c r="DD191" i="1"/>
  <c r="DD190" i="1"/>
  <c r="AH189" i="1"/>
  <c r="CU189" i="1" s="1"/>
  <c r="X189" i="1" s="1"/>
  <c r="DD187" i="1"/>
  <c r="DD186" i="1"/>
  <c r="DD185" i="1"/>
  <c r="DD184" i="1"/>
  <c r="DD183" i="1"/>
  <c r="DD182" i="1"/>
  <c r="DD181" i="1"/>
  <c r="DD180" i="1"/>
  <c r="AH180" i="1"/>
  <c r="CU180" i="1" s="1"/>
  <c r="X180" i="1" s="1"/>
  <c r="DD179" i="1"/>
  <c r="DD178" i="1"/>
  <c r="DD177" i="1"/>
  <c r="DD176" i="1"/>
  <c r="DD175" i="1"/>
  <c r="DD174" i="1"/>
  <c r="DD173" i="1"/>
  <c r="AH173" i="1"/>
  <c r="CU173" i="1" s="1"/>
  <c r="X173" i="1" s="1"/>
  <c r="DD172" i="1"/>
  <c r="AH172" i="1"/>
  <c r="CU172" i="1" s="1"/>
  <c r="X172" i="1" s="1"/>
  <c r="DD171" i="1"/>
  <c r="AH171" i="1"/>
  <c r="CU171" i="1" s="1"/>
  <c r="X171" i="1" s="1"/>
  <c r="DD170" i="1"/>
  <c r="AH170" i="1"/>
  <c r="DD169" i="1"/>
  <c r="AH169" i="1"/>
  <c r="DD168" i="1"/>
  <c r="AH168" i="1"/>
  <c r="CU168" i="1" s="1"/>
  <c r="X168" i="1" s="1"/>
  <c r="DD167" i="1"/>
  <c r="AH167" i="1"/>
  <c r="CU167" i="1" s="1"/>
  <c r="X167" i="1" s="1"/>
  <c r="DD166" i="1"/>
  <c r="AH166" i="1"/>
  <c r="DD165" i="1"/>
  <c r="AH165" i="1"/>
  <c r="DD164" i="1"/>
  <c r="AH164" i="1"/>
  <c r="CU164" i="1" s="1"/>
  <c r="X164" i="1" s="1"/>
  <c r="DD163" i="1"/>
  <c r="AH163" i="1"/>
  <c r="CU163" i="1" s="1"/>
  <c r="X163" i="1" s="1"/>
  <c r="DD162" i="1"/>
  <c r="AH162" i="1"/>
  <c r="DD161" i="1"/>
  <c r="AH161" i="1"/>
  <c r="DD160" i="1"/>
  <c r="AH160" i="1"/>
  <c r="CU160" i="1" s="1"/>
  <c r="X160" i="1" s="1"/>
  <c r="DD159" i="1"/>
  <c r="DD158" i="1"/>
  <c r="DD157" i="1"/>
  <c r="DD156" i="1"/>
  <c r="DD155" i="1"/>
  <c r="DD154" i="1"/>
  <c r="DD152" i="1"/>
  <c r="DD151" i="1"/>
  <c r="DD150" i="1"/>
  <c r="AH150" i="1"/>
  <c r="CU150" i="1" s="1"/>
  <c r="X150" i="1" s="1"/>
  <c r="DD149" i="1"/>
  <c r="AH149" i="1"/>
  <c r="CU149" i="1" s="1"/>
  <c r="X149" i="1" s="1"/>
  <c r="DD148" i="1"/>
  <c r="DD147" i="1"/>
  <c r="DD146" i="1"/>
  <c r="AH145" i="1"/>
  <c r="CU145" i="1" s="1"/>
  <c r="X145" i="1" s="1"/>
  <c r="AH139" i="1"/>
  <c r="CU139" i="1" s="1"/>
  <c r="X139" i="1" s="1"/>
  <c r="DD138" i="1"/>
  <c r="DD137" i="1"/>
  <c r="DD136" i="1"/>
  <c r="DD135" i="1"/>
  <c r="AH135" i="1"/>
  <c r="DD134" i="1"/>
  <c r="AH134" i="1"/>
  <c r="X134" i="1" s="1"/>
  <c r="DD133" i="1"/>
  <c r="AH133" i="1"/>
  <c r="X133" i="1" s="1"/>
  <c r="DD132" i="1"/>
  <c r="DD131" i="1"/>
  <c r="DD130" i="1"/>
  <c r="DD129" i="1"/>
  <c r="DD128" i="1"/>
  <c r="DD127" i="1"/>
  <c r="AF126" i="1"/>
  <c r="DD126" i="1" s="1"/>
  <c r="DD125" i="1"/>
  <c r="DD124" i="1"/>
  <c r="AH124" i="1"/>
  <c r="X124" i="1" s="1"/>
  <c r="DD123" i="1"/>
  <c r="DD122" i="1"/>
  <c r="DD121" i="1"/>
  <c r="DD120" i="1"/>
  <c r="DD119" i="1"/>
  <c r="AF118" i="1"/>
  <c r="AH118" i="1" s="1"/>
  <c r="X118" i="1" s="1"/>
  <c r="DD117" i="1"/>
  <c r="DD116" i="1"/>
  <c r="AH116" i="1"/>
  <c r="DD115" i="1"/>
  <c r="DD114" i="1"/>
  <c r="DD113" i="1"/>
  <c r="DD112" i="1"/>
  <c r="DD111" i="1"/>
  <c r="DD110" i="1"/>
  <c r="AH109" i="1"/>
  <c r="DD108" i="1"/>
  <c r="AH108" i="1"/>
  <c r="AG106" i="1"/>
  <c r="AH106" i="1" s="1"/>
  <c r="X106" i="1" s="1"/>
  <c r="DD105" i="1"/>
  <c r="AH105" i="1"/>
  <c r="DD104" i="1"/>
  <c r="DD103" i="1"/>
  <c r="DD102" i="1"/>
  <c r="DD101" i="1"/>
  <c r="DD100" i="1"/>
  <c r="DD99" i="1"/>
  <c r="AH99" i="1"/>
  <c r="X99" i="1" s="1"/>
  <c r="DD98" i="1"/>
  <c r="DD97" i="1"/>
  <c r="AH97" i="1"/>
  <c r="AG96" i="1"/>
  <c r="DD96" i="1" s="1"/>
  <c r="DD95" i="1"/>
  <c r="AH95" i="1"/>
  <c r="X95" i="1" s="1"/>
  <c r="DD94" i="1"/>
  <c r="AH94" i="1"/>
  <c r="DD93" i="1"/>
  <c r="AH93" i="1"/>
  <c r="DD92" i="1"/>
  <c r="AH92" i="1"/>
  <c r="X92" i="1" s="1"/>
  <c r="DD91" i="1"/>
  <c r="AH91" i="1"/>
  <c r="X91" i="1" s="1"/>
  <c r="DD90" i="1"/>
  <c r="AH90" i="1"/>
  <c r="X90" i="1" s="1"/>
  <c r="DD89" i="1"/>
  <c r="AH89" i="1"/>
  <c r="AG88" i="1"/>
  <c r="AH88" i="1" s="1"/>
  <c r="X88" i="1" s="1"/>
  <c r="DD87" i="1"/>
  <c r="AH87" i="1"/>
  <c r="DD86" i="1"/>
  <c r="AH86" i="1"/>
  <c r="DD85" i="1"/>
  <c r="AH85" i="1"/>
  <c r="X85" i="1" s="1"/>
  <c r="DD84" i="1"/>
  <c r="AH84" i="1"/>
  <c r="AG83" i="1"/>
  <c r="AH83" i="1" s="1"/>
  <c r="X83" i="1" s="1"/>
  <c r="DD82" i="1"/>
  <c r="AH82" i="1"/>
  <c r="X82" i="1" s="1"/>
  <c r="AG81" i="1"/>
  <c r="DD80" i="1"/>
  <c r="DD79" i="1"/>
  <c r="DD78" i="1"/>
  <c r="DD77" i="1"/>
  <c r="DD76" i="1"/>
  <c r="DD75" i="1"/>
  <c r="DD74" i="1"/>
  <c r="AH74" i="1"/>
  <c r="DD73" i="1"/>
  <c r="AH73" i="1"/>
  <c r="DD72" i="1"/>
  <c r="AH72" i="1"/>
  <c r="X72" i="1" s="1"/>
  <c r="DD71" i="1"/>
  <c r="DD70" i="1"/>
  <c r="DD69" i="1"/>
  <c r="DD68" i="1"/>
  <c r="DD67" i="1"/>
  <c r="DD66" i="1"/>
  <c r="AH66" i="1"/>
  <c r="DD65" i="1"/>
  <c r="AH65" i="1"/>
  <c r="DD64" i="1"/>
  <c r="DD63" i="1"/>
  <c r="DD62" i="1"/>
  <c r="DD61" i="1"/>
  <c r="DD60" i="1"/>
  <c r="DD59" i="1"/>
  <c r="AH59" i="1"/>
  <c r="X59" i="1" s="1"/>
  <c r="DD58" i="1"/>
  <c r="DD57" i="1"/>
  <c r="DD56" i="1"/>
  <c r="DD55" i="1"/>
  <c r="AH55" i="1"/>
  <c r="X55" i="1" s="1"/>
  <c r="DD54" i="1"/>
  <c r="AH54" i="1"/>
  <c r="DD53" i="1"/>
  <c r="DD52" i="1"/>
  <c r="DD51" i="1"/>
  <c r="DD50" i="1"/>
  <c r="AH50" i="1"/>
  <c r="DD49" i="1"/>
  <c r="DD48" i="1"/>
  <c r="DD47" i="1"/>
  <c r="DD46" i="1"/>
  <c r="DD45" i="1"/>
  <c r="DD44" i="1"/>
  <c r="DD43" i="1"/>
  <c r="AH43" i="1"/>
  <c r="DD42" i="1"/>
  <c r="DD41" i="1"/>
  <c r="DD40" i="1"/>
  <c r="DD39" i="1"/>
  <c r="DD38" i="1"/>
  <c r="AH37" i="1"/>
  <c r="DD36" i="1"/>
  <c r="AH36" i="1"/>
  <c r="DD35" i="1"/>
  <c r="DD34" i="1"/>
  <c r="AF33" i="1"/>
  <c r="DD32" i="1"/>
  <c r="DD31" i="1"/>
  <c r="DD30" i="1"/>
  <c r="DD29" i="1"/>
  <c r="DD28" i="1"/>
  <c r="DD27" i="1"/>
  <c r="DD26" i="1"/>
  <c r="AH26" i="1"/>
  <c r="X26" i="1" s="1"/>
  <c r="DD25" i="1"/>
  <c r="DD24" i="1"/>
  <c r="DD23" i="1"/>
  <c r="DD22" i="1"/>
  <c r="DD21" i="1"/>
  <c r="DD20" i="1"/>
  <c r="DD19" i="1"/>
  <c r="AH19" i="1"/>
  <c r="DD18" i="1"/>
  <c r="DD17" i="1"/>
  <c r="X19" i="1" l="1"/>
  <c r="CU73" i="1"/>
  <c r="X73" i="1"/>
  <c r="CU97" i="1"/>
  <c r="X97" i="1"/>
  <c r="CU116" i="1"/>
  <c r="X116" i="1"/>
  <c r="CU37" i="1"/>
  <c r="X37" i="1"/>
  <c r="CU86" i="1"/>
  <c r="X86" i="1"/>
  <c r="CU89" i="1"/>
  <c r="X89" i="1"/>
  <c r="CU93" i="1"/>
  <c r="X93" i="1"/>
  <c r="CU108" i="1"/>
  <c r="X108" i="1"/>
  <c r="CU65" i="1"/>
  <c r="X65" i="1"/>
  <c r="CU87" i="1"/>
  <c r="X87" i="1"/>
  <c r="CU94" i="1"/>
  <c r="X94" i="1"/>
  <c r="CU109" i="1"/>
  <c r="X109" i="1"/>
  <c r="CU36" i="1"/>
  <c r="X36" i="1"/>
  <c r="CU43" i="1"/>
  <c r="X43" i="1"/>
  <c r="CU105" i="1"/>
  <c r="X105" i="1"/>
  <c r="CU50" i="1"/>
  <c r="X50" i="1"/>
  <c r="CU54" i="1"/>
  <c r="X54" i="1"/>
  <c r="CU66" i="1"/>
  <c r="X66" i="1"/>
  <c r="CU74" i="1"/>
  <c r="X74" i="1"/>
  <c r="CU84" i="1"/>
  <c r="X84" i="1"/>
  <c r="CU135" i="1"/>
  <c r="X135" i="1"/>
  <c r="DE165" i="1"/>
  <c r="DD118" i="1"/>
  <c r="DE118" i="1" s="1"/>
  <c r="DE104" i="1"/>
  <c r="DE73" i="1"/>
  <c r="DE75" i="1"/>
  <c r="DE79" i="1"/>
  <c r="DE167" i="1"/>
  <c r="DE139" i="1"/>
  <c r="DE114" i="1"/>
  <c r="DE194" i="1"/>
  <c r="DE26" i="1"/>
  <c r="DE68" i="1"/>
  <c r="DE19" i="1"/>
  <c r="DE134" i="1"/>
  <c r="DE146" i="1"/>
  <c r="DE178" i="1"/>
  <c r="DE191" i="1"/>
  <c r="DE193" i="1"/>
  <c r="DE195" i="1"/>
  <c r="DE163" i="1"/>
  <c r="DE35" i="1"/>
  <c r="DE53" i="1"/>
  <c r="DE55" i="1"/>
  <c r="DE59" i="1"/>
  <c r="DE91" i="1"/>
  <c r="DE93" i="1"/>
  <c r="DE124" i="1"/>
  <c r="DE131" i="1"/>
  <c r="DE133" i="1"/>
  <c r="DE135" i="1"/>
  <c r="DE177" i="1"/>
  <c r="DE204" i="1"/>
  <c r="DE76" i="1"/>
  <c r="DE80" i="1"/>
  <c r="DE90" i="1"/>
  <c r="DE119" i="1"/>
  <c r="DE121" i="1"/>
  <c r="DE153" i="1"/>
  <c r="DE170" i="1"/>
  <c r="DE199" i="1"/>
  <c r="DE203" i="1"/>
  <c r="DE156" i="1"/>
  <c r="DE215" i="1"/>
  <c r="DE28" i="1"/>
  <c r="CU90" i="1"/>
  <c r="DE95" i="1"/>
  <c r="DE98" i="1"/>
  <c r="DE116" i="1"/>
  <c r="DE148" i="1"/>
  <c r="DE149" i="1"/>
  <c r="DE162" i="1"/>
  <c r="CU165" i="1"/>
  <c r="X165" i="1" s="1"/>
  <c r="DE169" i="1"/>
  <c r="DE197" i="1"/>
  <c r="DE157" i="1"/>
  <c r="DE67" i="1"/>
  <c r="DE85" i="1"/>
  <c r="CU91" i="1"/>
  <c r="DE137" i="1"/>
  <c r="DE27" i="1"/>
  <c r="AF223" i="1"/>
  <c r="DE56" i="1"/>
  <c r="DE60" i="1"/>
  <c r="DE120" i="1"/>
  <c r="DE128" i="1"/>
  <c r="DE129" i="1"/>
  <c r="DE154" i="1"/>
  <c r="DE159" i="1"/>
  <c r="DE161" i="1"/>
  <c r="DE171" i="1"/>
  <c r="DE173" i="1"/>
  <c r="DE174" i="1"/>
  <c r="DE200" i="1"/>
  <c r="DE219" i="1"/>
  <c r="DE57" i="1"/>
  <c r="DE212" i="1"/>
  <c r="DE34" i="1"/>
  <c r="DE38" i="1"/>
  <c r="DE39" i="1"/>
  <c r="DE46" i="1"/>
  <c r="DE47" i="1"/>
  <c r="DE86" i="1"/>
  <c r="AH96" i="1"/>
  <c r="DE185" i="1"/>
  <c r="DE186" i="1"/>
  <c r="DE190" i="1"/>
  <c r="DE205" i="1"/>
  <c r="DE210" i="1"/>
  <c r="DE211" i="1"/>
  <c r="DE220" i="1"/>
  <c r="CU19" i="1"/>
  <c r="DE22" i="1"/>
  <c r="DE23" i="1"/>
  <c r="CU26" i="1"/>
  <c r="DE30" i="1"/>
  <c r="DE31" i="1"/>
  <c r="AH33" i="1"/>
  <c r="DE51" i="1"/>
  <c r="CU59" i="1"/>
  <c r="DE82" i="1"/>
  <c r="DE92" i="1"/>
  <c r="CU95" i="1"/>
  <c r="DE99" i="1"/>
  <c r="DE117" i="1"/>
  <c r="DE130" i="1"/>
  <c r="CU133" i="1"/>
  <c r="DE138" i="1"/>
  <c r="CU152" i="1"/>
  <c r="DE158" i="1"/>
  <c r="CU161" i="1"/>
  <c r="X161" i="1" s="1"/>
  <c r="DE166" i="1"/>
  <c r="CU169" i="1"/>
  <c r="X169" i="1" s="1"/>
  <c r="CU199" i="1"/>
  <c r="X199" i="1" s="1"/>
  <c r="DE18" i="1"/>
  <c r="CU34" i="1"/>
  <c r="DE42" i="1"/>
  <c r="DE43" i="1"/>
  <c r="CU55" i="1"/>
  <c r="DE61" i="1"/>
  <c r="DE63" i="1"/>
  <c r="DE64" i="1"/>
  <c r="DE71" i="1"/>
  <c r="DE72" i="1"/>
  <c r="DE77" i="1"/>
  <c r="DE84" i="1"/>
  <c r="DE102" i="1"/>
  <c r="DE103" i="1"/>
  <c r="DE112" i="1"/>
  <c r="DE113" i="1"/>
  <c r="DE123" i="1"/>
  <c r="DE179" i="1"/>
  <c r="DE181" i="1"/>
  <c r="DE182" i="1"/>
  <c r="DE216" i="1"/>
  <c r="DE221" i="1"/>
  <c r="DE20" i="1"/>
  <c r="DE32" i="1"/>
  <c r="DE21" i="1"/>
  <c r="DE25" i="1"/>
  <c r="DE29" i="1"/>
  <c r="DD33" i="1"/>
  <c r="DE36" i="1"/>
  <c r="DE41" i="1"/>
  <c r="DE45" i="1"/>
  <c r="DE49" i="1"/>
  <c r="DE50" i="1"/>
  <c r="DE69" i="1"/>
  <c r="CU83" i="1"/>
  <c r="DE110" i="1"/>
  <c r="DE122" i="1"/>
  <c r="DE127" i="1"/>
  <c r="DE150" i="1"/>
  <c r="DE183" i="1"/>
  <c r="CU187" i="1"/>
  <c r="X187" i="1" s="1"/>
  <c r="DE187" i="1"/>
  <c r="DE24" i="1"/>
  <c r="DE40" i="1"/>
  <c r="DE44" i="1"/>
  <c r="DE48" i="1"/>
  <c r="DE17" i="1"/>
  <c r="CU35" i="1"/>
  <c r="DE70" i="1"/>
  <c r="AG223" i="1"/>
  <c r="DD81" i="1"/>
  <c r="AH81" i="1"/>
  <c r="X81" i="1" s="1"/>
  <c r="CU88" i="1"/>
  <c r="CU106" i="1"/>
  <c r="CU207" i="1"/>
  <c r="X207" i="1" s="1"/>
  <c r="DE52" i="1"/>
  <c r="DE65" i="1"/>
  <c r="DE78" i="1"/>
  <c r="DD83" i="1"/>
  <c r="DE83" i="1" s="1"/>
  <c r="DE89" i="1"/>
  <c r="DE100" i="1"/>
  <c r="DE108" i="1"/>
  <c r="CU118" i="1"/>
  <c r="DE125" i="1"/>
  <c r="DE155" i="1"/>
  <c r="DE175" i="1"/>
  <c r="DE201" i="1"/>
  <c r="DE208" i="1"/>
  <c r="DE217" i="1"/>
  <c r="DE222" i="1"/>
  <c r="DE54" i="1"/>
  <c r="DE58" i="1"/>
  <c r="DE62" i="1"/>
  <c r="DE66" i="1"/>
  <c r="CU72" i="1"/>
  <c r="DE74" i="1"/>
  <c r="CU82" i="1"/>
  <c r="CU85" i="1"/>
  <c r="DE87" i="1"/>
  <c r="CU92" i="1"/>
  <c r="DE94" i="1"/>
  <c r="DE97" i="1"/>
  <c r="CU99" i="1"/>
  <c r="DE101" i="1"/>
  <c r="DE105" i="1"/>
  <c r="DE111" i="1"/>
  <c r="DE115" i="1"/>
  <c r="CU124" i="1"/>
  <c r="DE132" i="1"/>
  <c r="CU134" i="1"/>
  <c r="DE136" i="1"/>
  <c r="DE147" i="1"/>
  <c r="DE151" i="1"/>
  <c r="DE160" i="1"/>
  <c r="CU162" i="1"/>
  <c r="X162" i="1" s="1"/>
  <c r="DE164" i="1"/>
  <c r="CU166" i="1"/>
  <c r="X166" i="1" s="1"/>
  <c r="DE168" i="1"/>
  <c r="CU170" i="1"/>
  <c r="X170" i="1" s="1"/>
  <c r="DE172" i="1"/>
  <c r="DE176" i="1"/>
  <c r="DE180" i="1"/>
  <c r="DE184" i="1"/>
  <c r="DE192" i="1"/>
  <c r="DE196" i="1"/>
  <c r="DE202" i="1"/>
  <c r="DE206" i="1"/>
  <c r="DE209" i="1"/>
  <c r="DE213" i="1"/>
  <c r="DD88" i="1"/>
  <c r="DE88" i="1" s="1"/>
  <c r="DD106" i="1"/>
  <c r="DE106" i="1" s="1"/>
  <c r="AH126" i="1"/>
  <c r="X126" i="1" s="1"/>
  <c r="DD207" i="1"/>
  <c r="DE207" i="1" s="1"/>
  <c r="AH224" i="1" l="1"/>
  <c r="CU96" i="1"/>
  <c r="X96" i="1"/>
  <c r="CU33" i="1"/>
  <c r="X33" i="1"/>
  <c r="DE33" i="1"/>
  <c r="AH223" i="1"/>
  <c r="CU223" i="1" s="1"/>
  <c r="DE96" i="1"/>
  <c r="DE81" i="1"/>
  <c r="CU81" i="1"/>
  <c r="DE126" i="1"/>
  <c r="CU126" i="1"/>
  <c r="AH1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Mario German Hidalgo Garces</author>
  </authors>
  <commentList>
    <comment ref="G199" authorId="0" shapeId="0" xr:uid="{00000000-0006-0000-0000-000002000000}">
      <text>
        <r>
          <rPr>
            <b/>
            <sz val="9"/>
            <color indexed="81"/>
            <rFont val="Tahoma"/>
            <family val="2"/>
          </rPr>
          <t xml:space="preserve">Cambió de puesto estaba en el 04 ahora en 12 de acuerdo a la ordenanza de vf, el nombre tambien se ajustó
</t>
        </r>
      </text>
    </comment>
  </commentList>
</comments>
</file>

<file path=xl/sharedStrings.xml><?xml version="1.0" encoding="utf-8"?>
<sst xmlns="http://schemas.openxmlformats.org/spreadsheetml/2006/main" count="3178" uniqueCount="1207">
  <si>
    <t>SEPLAD-F-13</t>
  </si>
  <si>
    <t xml:space="preserve">CONSECUTIVO No. </t>
  </si>
  <si>
    <t>DESCRIPCIÓN:</t>
  </si>
  <si>
    <t>PLAN DE ACCIÓN VIGENCIA FISCAL 2022</t>
  </si>
  <si>
    <t>UN</t>
  </si>
  <si>
    <t>DIM</t>
  </si>
  <si>
    <t>LINEA ESTRATEGICA</t>
  </si>
  <si>
    <t>SECTOR PDD</t>
  </si>
  <si>
    <t>SECTOR DE INVERSION CCPET</t>
  </si>
  <si>
    <t>PROGRAMA PPTAL</t>
  </si>
  <si>
    <t>PROYECTO</t>
  </si>
  <si>
    <t>GASTO PUBLICO SOCIAL</t>
  </si>
  <si>
    <t>PROYECTO DE INVERSION</t>
  </si>
  <si>
    <t xml:space="preserve">VALOR TOTAL DEL PROYECTO </t>
  </si>
  <si>
    <t>PRODUCTO</t>
  </si>
  <si>
    <t>INDICADOR DE PRODUCTO</t>
  </si>
  <si>
    <t>META PROGRAMADA 2022</t>
  </si>
  <si>
    <t>OBJETIVO DEL PROYECTO</t>
  </si>
  <si>
    <t>META DE ALCANCE DEL PROYECTO</t>
  </si>
  <si>
    <t>ACTIVIDADES</t>
  </si>
  <si>
    <t>INDICADOR ESPERADO DE  ACTIVIDADES</t>
  </si>
  <si>
    <t>FECHA DE INICIO</t>
  </si>
  <si>
    <t xml:space="preserve">FECHA DE TERMINACIÓN </t>
  </si>
  <si>
    <t>VALOR DEL PROYECTO POR META</t>
  </si>
  <si>
    <t>Dependencia</t>
  </si>
  <si>
    <t>Responsables</t>
  </si>
  <si>
    <t xml:space="preserve">CODIGO BPIN </t>
  </si>
  <si>
    <t>OBSERVACIÓN</t>
  </si>
  <si>
    <t>SECTOR FUT</t>
  </si>
  <si>
    <t>CÓDIGO CCPET</t>
  </si>
  <si>
    <t>LIBRE INVERSIÓN   ELEGIBLES BANPROAR</t>
  </si>
  <si>
    <t>DESTINACIÓN ESPECIFICA</t>
  </si>
  <si>
    <t>TOTAL DISTRIBUIDO</t>
  </si>
  <si>
    <t>VALOR DE LAS FUENTES DE FINANCIACION</t>
  </si>
  <si>
    <t>Rendimientos Financieros ICLD</t>
  </si>
  <si>
    <t>Rendimientos financieros cta. No.064-011935 Dpto de Arauca- emprestito bancario 2013, registro minhacienda 611515230</t>
  </si>
  <si>
    <t>Rendimientos financieros cta.No.137-31967-9 Departamento de Arauca-Emprestito Bancario 2013,registro ninhacienda 611515221</t>
  </si>
  <si>
    <t>Rendimientos Financieros Departamento de Arauca- Saldos emprestitos</t>
  </si>
  <si>
    <t>Impuesto de Registro - Cámaras de Comercio</t>
  </si>
  <si>
    <t>Impuesto de Registro - Oficinas de Instrumentos Públicos</t>
  </si>
  <si>
    <t>Impuestos sobre vehículos automotores (80% Vigencia Actual CSF).</t>
  </si>
  <si>
    <t>Impuestos sobre vehículos automotores (80% Vigencia Anterior CSF).</t>
  </si>
  <si>
    <t>Componente especifico dei impuesto al consumo de cigarrillos y  Tabaco - Extranjeros</t>
  </si>
  <si>
    <t>Inpuesto al consumo de Cervezas, sifones, refajos y mezclas - Nacionales</t>
  </si>
  <si>
    <t>Inpuesto al consumo de Cervezas, sifones, refajos y mezclas - Extranjeras</t>
  </si>
  <si>
    <t>Impuesto al consumo de Licores - Extranjeros</t>
  </si>
  <si>
    <t>Deguello Ganado Mayor Mpio Arauca</t>
  </si>
  <si>
    <t>Deguello Ganado Mayor Otros Municpios</t>
  </si>
  <si>
    <t>Arrendamientos</t>
  </si>
  <si>
    <t>Gaceta Departamental</t>
  </si>
  <si>
    <t>Sobre Tasa a la Gasolina (CSF)</t>
  </si>
  <si>
    <t>I.V.A.</t>
  </si>
  <si>
    <t>Sanciones administrativas</t>
  </si>
  <si>
    <t>Sanciones tributarias</t>
  </si>
  <si>
    <t>Intetreses de mora</t>
  </si>
  <si>
    <t>Estampilla pro desarrollo departamental</t>
  </si>
  <si>
    <t>Rendimientos Financieros  Estampilla Pro desarrollo Departamental</t>
  </si>
  <si>
    <t>Estampilla Pro-Electrificación Rural(Ordenanza 07E/2013)</t>
  </si>
  <si>
    <t>Estampilla pro electrificación rural (Ordenanza 014 de 2017)</t>
  </si>
  <si>
    <t>Rendimientos Financieros  Estampilla Pro electrificación rural</t>
  </si>
  <si>
    <t>Estampilla pro desarrollo fronterizo</t>
  </si>
  <si>
    <t>Rendimientos Financieros Estampilla Pro desarrollo Fronterizo</t>
  </si>
  <si>
    <t>Estampilla  Proadulto mayor</t>
  </si>
  <si>
    <t>Rendimientos Financieros Estampilla Pro-Adulto Mayor</t>
  </si>
  <si>
    <t>Estampilla procultura</t>
  </si>
  <si>
    <t>Rendimientos Financieros Estampilla procultura</t>
  </si>
  <si>
    <t>Tasa prodeporte y recreación</t>
  </si>
  <si>
    <t>Rendimientos Financieros recursos  Ley de Bibliotecas</t>
  </si>
  <si>
    <t>Rendimientos Financieros sobretasa al ACPM</t>
  </si>
  <si>
    <t>Cancelación de prestaciones sociales del magisterio</t>
  </si>
  <si>
    <t>Prestación del servicio educativo (Aporte Docente SSF)</t>
  </si>
  <si>
    <t>Prestación del servicio educativo (Aporte Patronal SSF)</t>
  </si>
  <si>
    <t>Prestación del servicio educativo CSF</t>
  </si>
  <si>
    <t>Rendimientos Financieros - S.G.P. Educación Prestación del Servicio</t>
  </si>
  <si>
    <t>Rendimientos Financieros S.G.P. Educación – Cancelaciones</t>
  </si>
  <si>
    <t>Rendimientos Financieros Fondo de Seguridad Ley 418/97</t>
  </si>
  <si>
    <t>Rendimientos Financieros Cta 21500241423 Dpto De Arauca Fondo de Desastres</t>
  </si>
  <si>
    <t>Rendimientos Financieros Cta 7370-005256-4 Fondo Rotatorio de Tame</t>
  </si>
  <si>
    <t>Rendimientos Financieros Recursos para Agua Potable y Saneamiento Básico SGP - Ley 1176/2007</t>
  </si>
  <si>
    <t>Rendimientos Financieros cta.no.137-30074-5 Recursos para Cofinanciación Cobertura en Educación de las Entidades Territoriales Productoras, art.145 decreto 4923/2011</t>
  </si>
  <si>
    <t>Sobretasa Al Acpm.</t>
  </si>
  <si>
    <t>Al consumo de Licores Extranjero (Ley 14/83)(3% deporte)</t>
  </si>
  <si>
    <t>Al consumo de Licores Nacionales (Ley 14/83)(3% deporte)</t>
  </si>
  <si>
    <t>SGP Agua Potable y Saneamiento Basico (once doceavas 2021)</t>
  </si>
  <si>
    <t>SGP Agua Potable y saneamiento Basico (ultima doceava 2019)</t>
  </si>
  <si>
    <t>Cofinanciación de coberturas en educación entidades productoras</t>
  </si>
  <si>
    <t>Cofinanciación Ministerio de Educación Nacional para el programa de Alimentación Escolar PAE  Jornada Unica</t>
  </si>
  <si>
    <t>CÓDIGO PROGRAMÁTICO</t>
  </si>
  <si>
    <t>DESCIPCIÓN DEL CÓDIGO PROGRAMÁTICO</t>
  </si>
  <si>
    <t>CÓDIGO CONSTITUTIVO</t>
  </si>
  <si>
    <t>DESCIPCIÓN DEL CÓDIGO CONSTITUTIVO</t>
  </si>
  <si>
    <t>VALOR CCPET</t>
  </si>
  <si>
    <t>CODIGO DANE</t>
  </si>
  <si>
    <t>DESCRIPCION DEL CODIGO DANE</t>
  </si>
  <si>
    <t>CODIGO DESTINACION CGR</t>
  </si>
  <si>
    <t>DESCRIPCION CODIGO DESTINACION CGR</t>
  </si>
  <si>
    <t>CODIGO FINALIDAD DEL GASTO CGR</t>
  </si>
  <si>
    <t>DESCRIPCION DEL CODIGO FINALIDAD DEL GASTO CGR</t>
  </si>
  <si>
    <t>CODIGO FUT</t>
  </si>
  <si>
    <t>DESCRIPCION DEL CODIGO FUT</t>
  </si>
  <si>
    <t>02</t>
  </si>
  <si>
    <t>SECRETARÍA DE GOBIERNO Y SEGURIDAD CIUDADANA</t>
  </si>
  <si>
    <t>04</t>
  </si>
  <si>
    <t>Dimensión Institucional</t>
  </si>
  <si>
    <t>06</t>
  </si>
  <si>
    <t>Arauca una frontera segura y en Paz</t>
  </si>
  <si>
    <t>25</t>
  </si>
  <si>
    <t>Fronteras, Integración Regional y Cooperación Internacional</t>
  </si>
  <si>
    <t>41</t>
  </si>
  <si>
    <t>Inclusión social y reconciliación</t>
  </si>
  <si>
    <t>34</t>
  </si>
  <si>
    <t>Inclusión social y productiva para la población en situación de vulnerabilidad</t>
  </si>
  <si>
    <t>7000</t>
  </si>
  <si>
    <t>SI</t>
  </si>
  <si>
    <t>ESTUDIO PARA LA IDENTIFICACION DE BRECHAS SOCIOECONOMICAS QUE CONTRIBUYAN AL MEJORAMIENTO DE LAS CONDICIONES DE VIDA DE LA POBLACION MIGRANTE  EN EL DEPARTAMENTO DE ARAUCA</t>
  </si>
  <si>
    <t>Servicio de gestión de oferta social para la población vulnerable</t>
  </si>
  <si>
    <t>Investigaciones y estudios en asuntos fronterizos realizados</t>
  </si>
  <si>
    <t>NP</t>
  </si>
  <si>
    <t>A.14</t>
  </si>
  <si>
    <t>A.14 - Atención a grupos vulnerables promoción social</t>
  </si>
  <si>
    <t>2.3.2.02.02.009</t>
  </si>
  <si>
    <t>Documentos de investigación realizados</t>
  </si>
  <si>
    <t>Acompañamiento familiar y comunitario</t>
  </si>
  <si>
    <t>Fortalecimiento institucional general</t>
  </si>
  <si>
    <t>Servicios generales de planeación y estadistica</t>
  </si>
  <si>
    <t>A.14.5.4</t>
  </si>
  <si>
    <t>Inversion orientada a la prestación del servicio directo para la adecuada atención y apoyo a madres/padres cabeza de hogar</t>
  </si>
  <si>
    <t>03</t>
  </si>
  <si>
    <t>SECRETARÍA GENERAL Y DESARROLLO INSTITUCIONAL</t>
  </si>
  <si>
    <t>Dimensión  Institucional</t>
  </si>
  <si>
    <t>07</t>
  </si>
  <si>
    <t>Arauca con Buen Gobierno</t>
  </si>
  <si>
    <t>28</t>
  </si>
  <si>
    <t>Buen Gobierno territorial</t>
  </si>
  <si>
    <t>45</t>
  </si>
  <si>
    <t>Gobierno territorial</t>
  </si>
  <si>
    <t>52</t>
  </si>
  <si>
    <t>Fortalecimiento de la gestión y dirección de la administración pública territorial</t>
  </si>
  <si>
    <t>7001</t>
  </si>
  <si>
    <t>NO</t>
  </si>
  <si>
    <t>FORTALECIMIENTO AL MIPG A TRAVES DE LA IMPLEMENTACION DE LA POLITICA DE SERVICIO AL CLIENTE Y ATENCION AL CIUDADANO EN LA GOBERNACION DEL DEPARTAMENTO DE ARAUCA</t>
  </si>
  <si>
    <t>Servicio de Gestión del conocimiento e Innovación institucional</t>
  </si>
  <si>
    <t>Numero de acciones que impactan el resultado de la calificación  del FURAG. Modelos de gestión Implementado</t>
  </si>
  <si>
    <t>A.17</t>
  </si>
  <si>
    <t>A.17 Fortalecimiento institucional</t>
  </si>
  <si>
    <t>Servicio de implementación sistemas de gestión</t>
  </si>
  <si>
    <t>Servicios de Consultoria en administración del recurso humano</t>
  </si>
  <si>
    <t>066</t>
  </si>
  <si>
    <t>Fortalecimiento institucional - General</t>
  </si>
  <si>
    <t>Otros servicios generales - No especificados</t>
  </si>
  <si>
    <t>A.17.2</t>
  </si>
  <si>
    <t>Fortalecimiento institucional</t>
  </si>
  <si>
    <t>SECRETARÍA DE HACIENDA</t>
  </si>
  <si>
    <t>Dimensión Social</t>
  </si>
  <si>
    <t>Arauca Digna y Social</t>
  </si>
  <si>
    <t>10</t>
  </si>
  <si>
    <t>Deporte y Recreación</t>
  </si>
  <si>
    <t>43</t>
  </si>
  <si>
    <t>31</t>
  </si>
  <si>
    <t>Formación y preparación de deportistas</t>
  </si>
  <si>
    <t>7002</t>
  </si>
  <si>
    <t>ASISTENCIA TECNICA MEDIANTE ENTRENADORES Y MONITORES PARA ORIENTAR LOS PROCESOS EN LOS ORGANISMOS DEPORTIVOS DEL DEPARTAMENTO DE ARAUCA</t>
  </si>
  <si>
    <t>Servicio de asistencia técnica para la promoción del deporte</t>
  </si>
  <si>
    <t>Asistencias técnicas realizadas a los organismos deportivos</t>
  </si>
  <si>
    <t>INDER ARAUCA</t>
  </si>
  <si>
    <t>A.4</t>
  </si>
  <si>
    <t>A.4 - Deporte y recreación</t>
  </si>
  <si>
    <t>Formación de profesionales y deportistas: incluye todas las acciones orientadas a mejorar los niveles competitivos del atleta, mediante el fortalecimiento de sus condiciones psicosociales, y del capital humano responsable de su rendimiento, con la promoción e investigación del deporte</t>
  </si>
  <si>
    <t>Servicios de promoción de eventos deportivos y recreativos</t>
  </si>
  <si>
    <t>Educación fisica, deporte y recreación - general</t>
  </si>
  <si>
    <t>Servicios recreativos y deportivos</t>
  </si>
  <si>
    <t>A.4.1</t>
  </si>
  <si>
    <t>Deporte y recración</t>
  </si>
  <si>
    <t>32</t>
  </si>
  <si>
    <t>Fomento a la recreación, la actividad física y el deporte</t>
  </si>
  <si>
    <t>7003</t>
  </si>
  <si>
    <t>FORTALECIMIENTO DEL PROGRAMA DE INCENTIVOS A DEPORTISTAS Y ENTRENADORES GANADORES DE MEDALLAS EN JUEGOS INTERCOLEGIADOS Y CAMPEONATOS NACIONALES DEL DEPARTAMENTO DE ARAUCA</t>
  </si>
  <si>
    <t>Servicio de apoyo a la actividad física, la recreación y el deporte</t>
  </si>
  <si>
    <t>Estímulos entregados</t>
  </si>
  <si>
    <t>Servicios deportivos y promoción de la actividad física: incluye los espacios recreativos y deportivos que promueven el acceso de los niños, niñas y adolescentes a los servicios deportivos, recreativos y de actividad física. Involucra los procesos de iniciación, fundamentación y perfeccionamiento deportivo, así como el aprovechamiento del deporte con fines de esparcimiento, recreación y desarrollo físico de la comunidad, igualmente contempla las prácticas desarrolladas dentro del programa de competencias deportivas “Supérate-Intercolegiados”.</t>
  </si>
  <si>
    <t>A.4,1</t>
  </si>
  <si>
    <t>7004</t>
  </si>
  <si>
    <t>MEJORAMIENTO Y MANTENIMIENTO DE LA INFRAESTRUCTURA DEPORTIVA EN EL MUNICIPIO DE CRAVO NORTE DEPARTAMENTO DE ARAUCA</t>
  </si>
  <si>
    <t>Servicio de mantenimiento a la infraestructura deportiva</t>
  </si>
  <si>
    <t>Infraestructura deportiva mantenida</t>
  </si>
  <si>
    <t>2.3.2.01.01.001.03.18</t>
  </si>
  <si>
    <t>4301004</t>
  </si>
  <si>
    <t>Servicio de mantenimiento a la infraestructura deportiva (4301004)</t>
  </si>
  <si>
    <t>Infraestructura en parques recreativos y/o espacios lúdicos: incluye infraestructura municipal, que implica la construcción de escenarios adecuados para la práctica de la actividad física, la recreación y el deporte, procurando que en lo posible sea una infraestructura multimodal que permita la práctica de diversos deportes y actividades.</t>
  </si>
  <si>
    <t>54270</t>
  </si>
  <si>
    <t>Servicios generales de construcción de instalaciones al aire libre para deportes y esparcimiento</t>
  </si>
  <si>
    <t>070</t>
  </si>
  <si>
    <t>Educación Física, Deporte y Recreación - General</t>
  </si>
  <si>
    <t>7081</t>
  </si>
  <si>
    <t>A.4.2</t>
  </si>
  <si>
    <t>CONSTRUCCIÓN, MANTENIMIENTO Y/O ADECUACIÓN DE LOS ESCENARIOS DEPORTIVOS Y RECREATIVOS</t>
  </si>
  <si>
    <t>7005</t>
  </si>
  <si>
    <t xml:space="preserve">NO </t>
  </si>
  <si>
    <t>FORTALECIMIENTO Y DIVULGACION DE LAS ACCIONES DE CULTURA TIBUTARIA COMO ESTRATEGIA PARA EL CUMPLIMIENTO OPORTUNO POR PARTE DE LOS CONTRIBUYENTES DE LAS OBLIGACIONES TRIBUTARIAS ADMINISTRADAS POR EL DEPARTAMENTO  DE ARAUCA</t>
  </si>
  <si>
    <t>Fortalecimiento de las estrategias de la cultura tributaria y del sistema de control de rentas</t>
  </si>
  <si>
    <t>Gestión y desempeño institucional</t>
  </si>
  <si>
    <t>Servicios de la administración pública relacionados conasuntos económicos comerciales y laborales</t>
  </si>
  <si>
    <t>Fortalecimiento institucional - general</t>
  </si>
  <si>
    <t>A.17,2</t>
  </si>
  <si>
    <t>Actividades de asistencia técnica y capacitación institucional para el fortalecimiento de la administración local en el desarrollo de sus competencias legales</t>
  </si>
  <si>
    <t>05</t>
  </si>
  <si>
    <t>SECRETARÍA DE PLANEACIÓN</t>
  </si>
  <si>
    <t>01</t>
  </si>
  <si>
    <t>Económica</t>
  </si>
  <si>
    <t>Arauca con trabajo</t>
  </si>
  <si>
    <t>Promoción del desarrollo</t>
  </si>
  <si>
    <t>35</t>
  </si>
  <si>
    <t>Comercio Industria y Turismo</t>
  </si>
  <si>
    <t>Crecimiento empresarial</t>
  </si>
  <si>
    <t>6158</t>
  </si>
  <si>
    <t>APOYO A PROCESOS DE GESTIÓN DE PROMOCIÓN DE LA INVERSIÓN EN EL DEPARTAMENTO DE ARAUCA</t>
  </si>
  <si>
    <t>Servicio de apoyo para la transferencia y/o implementación de metodologías de aumento de la productividad</t>
  </si>
  <si>
    <t>Unidades productivas beneficiadas en la implementación de estrategias para incrementar su productividad</t>
  </si>
  <si>
    <t>A.13</t>
  </si>
  <si>
    <t>A.13 - Promoción del desarrollo</t>
  </si>
  <si>
    <t>2.3.2.02.02.006</t>
  </si>
  <si>
    <t>Servicio de apoyo para la transferencia y/o implementación de metodologias de aumento de la productividad</t>
  </si>
  <si>
    <t>Instrumentos para mejorar la capacidad técnica y metrológica en los diferentes sectores productivos: Incluye instrumentos de transferencia tecnología para el desarrollo de capacidades empresariales y gerenciales de adopción y adaptación del conocimiento y tecnología existente.</t>
  </si>
  <si>
    <t>64134
63111</t>
  </si>
  <si>
    <t>Servicios de transporte aero turistico
Servicios de alojamiento en hoteles</t>
  </si>
  <si>
    <t>Transporte - transporte aéreo</t>
  </si>
  <si>
    <t>Transporte aereo: servicio de transporte aéreo</t>
  </si>
  <si>
    <t>Turismo</t>
  </si>
  <si>
    <t>Turismo con Futuro</t>
  </si>
  <si>
    <t>6013</t>
  </si>
  <si>
    <t>DESARROLLO DE ESTRATEGIAS DE PROMOCIÓN Y ARTICULACIÓN  DEL SECTOR TURISMO EN EL DEPARTAMENTO DE ARAUCA</t>
  </si>
  <si>
    <t>Servicio de asistencia técnica a los entes territoriales para el desarrollo turístico</t>
  </si>
  <si>
    <t>Viajes de Familiarización realizados</t>
  </si>
  <si>
    <t>PROMOCIÓN DEL DESARROLLO</t>
  </si>
  <si>
    <t>3502039</t>
  </si>
  <si>
    <t>Servicio de asistencia técnica a los entes territoriales para el desarrollo turístico (3502039)</t>
  </si>
  <si>
    <t>Instrumentos de Política de desarrollo productivo: Herramientas para el aumento de productividad a nivel regional y nacional. De igual manera, incluye instrumentos para la competitividad de los sectores de servicios: promoción de formalización y capacitación, mejora de la información del sector servicios, entre otros.</t>
  </si>
  <si>
    <t>Servicios de transporte aéreo de pasajeros, excepto los servicios de aerotaxi</t>
  </si>
  <si>
    <t>065</t>
  </si>
  <si>
    <t>Desarrollo Turístico</t>
  </si>
  <si>
    <t>70473</t>
  </si>
  <si>
    <t>A.13.5</t>
  </si>
  <si>
    <t>PROMOCIÓN DEL DESARROLLO TURÍSTICO</t>
  </si>
  <si>
    <t>6085</t>
  </si>
  <si>
    <t>CONSTRUCCIÓN DE LOS MIRADORES DE LOS MUNICIPIO DE TAME, SARAVENA Y ARAUQUITA, EN EL DEPARTAMENTO DE ARAUCA</t>
  </si>
  <si>
    <t>Proyectos de infraestructura turística apoyados</t>
  </si>
  <si>
    <t>2.3.2.02.02.005</t>
  </si>
  <si>
    <t>53290</t>
  </si>
  <si>
    <t>Otras obras de ingeniería civil</t>
  </si>
  <si>
    <t>Tecnologías de la Información y la Comunicación, Ciencia, Tecnología e Innovación</t>
  </si>
  <si>
    <t>39</t>
  </si>
  <si>
    <t>Ciencia, tecnología e innovación</t>
  </si>
  <si>
    <t>11</t>
  </si>
  <si>
    <t>Masificamos TICS</t>
  </si>
  <si>
    <t>7006</t>
  </si>
  <si>
    <t>FORMACIÓN PARA GENERACION DE CAPACIDADES Y HABILIDADES EMPRENDIMIENTO Y LIDERAZGO A TRAVÉS DE LA APROPIACIÓN DE LA CTEI+D EN EL DEPARTAMENTO DE ARAUCA</t>
  </si>
  <si>
    <t>Servicios para fortalecer la participación ciudadana en Ciencia, Tecnología e Innovación</t>
  </si>
  <si>
    <t>Estrategias de fomento de la participación ciudadana en ciencia, tecnología e innovación implementadas</t>
  </si>
  <si>
    <t>3904016</t>
  </si>
  <si>
    <t>Servicios para fortalecer la participación ciudadana en Ciencia, Tecnología e Innovación (3904016)</t>
  </si>
  <si>
    <t>Apropiación Social de la CTeI: Incluye el apoyo al desarrollo de procesos intencionados de comprensión e intervención en las relaciones entre ciencia, tecnología y sociedad, para ampliar las dinámicas de generación, circulación y uso del conocimiento científico-tecnológico entre los sectores académicos, productivos, estatales, incluyendo activamente a las comunidades y grupos de interés de la sociedad civil, con el fin de dar sentido y usar la CTeI en sus contextos, y así propiciar procesos de transformación social.</t>
  </si>
  <si>
    <t>83117</t>
  </si>
  <si>
    <t>Servicios de gestión de desarrollo empresarial</t>
  </si>
  <si>
    <t>029</t>
  </si>
  <si>
    <t>Ciencia y Tecnología - General</t>
  </si>
  <si>
    <t>7013398</t>
  </si>
  <si>
    <t>Otros servicios generales - no especificados</t>
  </si>
  <si>
    <t>A.13.11</t>
  </si>
  <si>
    <t>PROYECTOS INTEGRALES DE CIENCIA, TECNOLOGÍA E INNOVACIÓN</t>
  </si>
  <si>
    <t>20</t>
  </si>
  <si>
    <t xml:space="preserve">Vivienda </t>
  </si>
  <si>
    <t>40</t>
  </si>
  <si>
    <t>Vivienda, ciudad y territorio</t>
  </si>
  <si>
    <t>Acceso a soluciones de vivienda</t>
  </si>
  <si>
    <t>6177</t>
  </si>
  <si>
    <t>ESTUDIO Y ANALISIS PARA EL DESARROLLO DEL PLAN ESTRATEGICO  DE REUBICACION DE LA POBLACION DEL CENTRO POBLADO DE LA REINERA MUNICIPIO DE ARAUQUITA DEPARTAMENTO DE ARAUCA</t>
  </si>
  <si>
    <t>Estudios de pre inversión e inversión</t>
  </si>
  <si>
    <t xml:space="preserve">Estudios o diseños realizados </t>
  </si>
  <si>
    <t>A.7</t>
  </si>
  <si>
    <t>A.7 - Vivienda</t>
  </si>
  <si>
    <t>2.3.2.02.02.008</t>
  </si>
  <si>
    <t>Estudios de preinversion</t>
  </si>
  <si>
    <t>Otros servicios de cosultoria cientifica y tecica n.c.p</t>
  </si>
  <si>
    <t>Investigación básica</t>
  </si>
  <si>
    <t>7007</t>
  </si>
  <si>
    <t>APOYO A LA GESTION MEDIANTE LA ASISTENCIA TECNICA A LOS PROGRAMAS Y PROYECTOS DE VIVIENDA DE INTERES SOCIAL PRIORITARIO EN EL DEPARTAMENTO DE ARAUCA</t>
  </si>
  <si>
    <t>Servicio de asistencia técnica y jurídica en saneamiento y titulación de predios</t>
  </si>
  <si>
    <t>Entidades territoriales asistidas técnica y jurídicamente</t>
  </si>
  <si>
    <t>Servicio de asistencia técnica y juridica en saneamiento y titulación de predios</t>
  </si>
  <si>
    <t>Soluciones de Vivienda: incluye los procesos relacionados a la construcción de vivienda de interés social y/o prioritario nueva o en sitio propio y el mejoramiento de vivienda (VIS y estructural).</t>
  </si>
  <si>
    <t>Servicios de la administración pública relacionados con la vivienda e infraestructura de servicios públicos</t>
  </si>
  <si>
    <t>Vivienda - general</t>
  </si>
  <si>
    <t>Vivienda y servicios comunitarios - no clasificados</t>
  </si>
  <si>
    <t>A,7</t>
  </si>
  <si>
    <t>Recursos orientados a la financiacion de los planes, proyectos y actividades, con el objeto de promover la adquisición, construcción y mejoramiento de la vivienda</t>
  </si>
  <si>
    <t>6166</t>
  </si>
  <si>
    <t>ESTUDIO DE VULNERABILIDAD SÍSMICA PROYECTADA PARA USO DE OFICINAS ADMINISTRATIVAS EN EL EDIFICIO TERRAZAS DEL ARAUCO MUNICIPIO DE ARAUCA DEPARTAMENTO DE ARAUCA</t>
  </si>
  <si>
    <t>Proyectos con estudios y diseños de pre inversión e inversión.</t>
  </si>
  <si>
    <t>4599006</t>
  </si>
  <si>
    <t>Estudios de preinversión (4599006)</t>
  </si>
  <si>
    <t>Gestión y desempeño institucional:</t>
  </si>
  <si>
    <t>Otros servicios de cosultoria cientifica y tecnica n.c.p</t>
  </si>
  <si>
    <t>095</t>
  </si>
  <si>
    <t>Vivienda - General</t>
  </si>
  <si>
    <t>7014</t>
  </si>
  <si>
    <t>PROGRAMAS DE CAPACITACIÓN Y ASISTENCIA TÉCNICA ORIENTADOS AL DESARROLLO EFICIENTE DE LAS COMPETENCIAS DE LEY</t>
  </si>
  <si>
    <t>7008</t>
  </si>
  <si>
    <t>FORTALECIMIENTO DE LA GESTION PUBLICA EN EL MARCO DE LAS COMPETENCIAS  Y EL DESARROLLO INSTITUCIONAL EN EL DEPARTAMENTO DE ARAUCA</t>
  </si>
  <si>
    <t>Servicio de asistencia técnica</t>
  </si>
  <si>
    <t>Instancias territoriales de coordinación institucional asistidas y apoyadas</t>
  </si>
  <si>
    <t>4502022</t>
  </si>
  <si>
    <t>Servicio de asistencia técnica (4502022)</t>
  </si>
  <si>
    <t>83990</t>
  </si>
  <si>
    <t>Otros servicios profesionales, técnicos y empresariales n.c.p.</t>
  </si>
  <si>
    <t>069</t>
  </si>
  <si>
    <t>Fortalecimiento Institucional - Programas orientados al desarrollo eficientes de las competencias</t>
  </si>
  <si>
    <t>70131</t>
  </si>
  <si>
    <t>Servicios generales de personal</t>
  </si>
  <si>
    <t>6087</t>
  </si>
  <si>
    <t>IMPLEMENTACIÓN DE MECANISMOS PARA LA INVERSIÓN DE LOS RECURSOS DEL SISTEMA GENERAL DE REGALÍAS Y EL DESEMPEÑO DEL ÍNDICE DE GESTIÓN TERRITORIAL ARAUCA</t>
  </si>
  <si>
    <t>Órganos colegiados e instancias del SGR fortalecidos.</t>
  </si>
  <si>
    <t>4599031</t>
  </si>
  <si>
    <t>Servicio de asistencia técnica (4599031)</t>
  </si>
  <si>
    <t>SECRETARÍA DE EDUCACIÓN</t>
  </si>
  <si>
    <t>Dimensión Económica</t>
  </si>
  <si>
    <t>Arauca  con trabajo</t>
  </si>
  <si>
    <t xml:space="preserve">Cultura </t>
  </si>
  <si>
    <t>33</t>
  </si>
  <si>
    <t>Cultura</t>
  </si>
  <si>
    <t>Promoción y acceso efectivo a procesos culturales y artísticos</t>
  </si>
  <si>
    <t>7009</t>
  </si>
  <si>
    <t>APOYO PARA LA DIFUSION DE NUESTRA CULTURA MEDIANTE LA PARTICIPACION EN EVENTOS Y ACTIVIDADES ARTISTICAS EN EL DEPARTAMENTO DE ARAUCA</t>
  </si>
  <si>
    <t>Servicio de promoción de actividades culturales</t>
  </si>
  <si>
    <t xml:space="preserve">Eventos de promoción de actividades culturales realizados
</t>
  </si>
  <si>
    <t>OFICINA ASESORA DE CULTURA</t>
  </si>
  <si>
    <t>A.5</t>
  </si>
  <si>
    <t>A.5 - Cultura</t>
  </si>
  <si>
    <t>Eventos de promoción de actividades culturales realizados</t>
  </si>
  <si>
    <t>Prácticas artísticas y culturales: incluye todas las estrategias encaminadas al desarrollo de los procesos de investigación, formación, experimentación, creación, producción, circulación, comunicación, difusión y apropiación de prácticas artísticas y culturales.</t>
  </si>
  <si>
    <t>Otros servicios de artes escenicas, eventos culturales y de entretenimiento en vivo.</t>
  </si>
  <si>
    <t>Servicios culturales</t>
  </si>
  <si>
    <t>A.5.1</t>
  </si>
  <si>
    <t>Recursos orientados a la financiación de actividades y estímulos realizados por la entidad territorial para fomentar, apoyar y difundir eventos y expresiones artísticas y culturales.</t>
  </si>
  <si>
    <t>7010</t>
  </si>
  <si>
    <t>APOYO A LA LITERATURA MEDIANTE LA PROMOCION DE MATERIAL BIBLIOGRAFICO REGIONAL EN LAS INSTITUCIONES EDUCATIVAS EN EL DEPARTAMENTO DE ARAUCA</t>
  </si>
  <si>
    <t>Servicio de acceso a materiales de lectura</t>
  </si>
  <si>
    <t>Materiales de lectura disponibles en bibliotecas públicas y espacios no convencionales</t>
  </si>
  <si>
    <t>Fomento al acceso y la promoción de la lectura y la escritura: incluye acciones para fortalecer la oferta y el acceso a libros y otros contenidos y medios para la lectura, el desarrollo de estrategias y programas de lectura y la promoción y estímulo a la escritura creativa, el uso y apropiación de TIC en las bibliotecas públicas, las familias y los espacios no convencionales.</t>
  </si>
  <si>
    <t>Servicios de bibliotecas</t>
  </si>
  <si>
    <t>A.5.6.1</t>
  </si>
  <si>
    <t>Gastos dirigidos al suministro de libros, mobiliario y demás elementos requeridos  para el desarrollo de las actividades propias de las bibliotecas municipales.</t>
  </si>
  <si>
    <t>7011</t>
  </si>
  <si>
    <t>DIFUSION DE NUESTRA CULTURA MEDIANTE LA IMPLEMENTACION DE UN PROGRAMA DE MARKETING TERRITORIAL A NIVEL NACIONAL E INTERNACIONAL DEL DEPARTAMENTO DE ARAUCA</t>
  </si>
  <si>
    <t>7012</t>
  </si>
  <si>
    <t>APOYO A PROCESOS DE CINEMATOGRAFIA EN EL DEPARTAMENTO DE ARAUCA</t>
  </si>
  <si>
    <t>Servicio de asistencia técnica al sector cinematográfico</t>
  </si>
  <si>
    <t>Asistencias técnicas al sector cinematográfico realizadas</t>
  </si>
  <si>
    <t>Asistencia técnica al sector cinematográfico realizadas</t>
  </si>
  <si>
    <t>Fomento a la gestión cultural territorial: incluye acciones de asesoría y acompañamiento a la institucionalidad cultural, espacios de participación y gestores culturales de los departamentos y municipios del país, en temas relacionados con procesos de planeación, formulación de proyectos, fuentes de financiación, formación y participación ciudadana. También incluye la coordinación de la Red Nacional de Bibliotecas Públicas y la promoción de su crecimiento, modernización y sostenibilidad.</t>
  </si>
  <si>
    <t>Servicio de educación artistica y cultural</t>
  </si>
  <si>
    <t>7013</t>
  </si>
  <si>
    <t>FORMACION Y ASISTENCIA TECNICA  AL SISTEMA NACIONAL DE CULTURA EN EL DEPARTAMENTO DE ARAUCA</t>
  </si>
  <si>
    <t xml:space="preserve">Actividades culturales para la promoción de la cultura realizadas
</t>
  </si>
  <si>
    <t>Actividades culturales para la promoción de la cultura realizadas</t>
  </si>
  <si>
    <t>6123</t>
  </si>
  <si>
    <t>IMPLEMENTACIÓN DE ACCIONES PARA LA CREACIÓN CULTURAL Y ARTÍSTICA EN EL DEPARTAMENTO DE ARAUCA</t>
  </si>
  <si>
    <t>048</t>
  </si>
  <si>
    <t>7082</t>
  </si>
  <si>
    <t>FOMENTO, APOYO Y DIFUSIÓN DE EVENTOS Y EXPRESIONES ARTÍSTICAS Y CULTURALES</t>
  </si>
  <si>
    <t>CAPACITACION EN ARTES (DIBUJO PINTURA) DIRIGIDO  A NIÑOS NIÑAS Y JOVENES DEL MUNICIPIO  DE ARAUCA</t>
  </si>
  <si>
    <t>7015</t>
  </si>
  <si>
    <t>FORTALECIMIENTO DE LA RED DE BIBLIOTECAS PUBLICAS  DEL DEPARTAMENTO DE ARAUCA A TRAVES DE LA IMPLEMENTACION DIGITALIZACION Y SISTEMATIZACION DEL MATERIAL BIBLIOGRAFICO ARAUCA</t>
  </si>
  <si>
    <t>7016</t>
  </si>
  <si>
    <t>APOYO A PROGRAMAS DE FORMACION EN AREAS ARTISTICA  Y CULTURAL EN EL DEPARTAMENTO DE ARAUCA</t>
  </si>
  <si>
    <t>Servicio de educación informal al sector artístico y cultural</t>
  </si>
  <si>
    <t>Gestores culturales capacitados</t>
  </si>
  <si>
    <t>Servicios de educación media técnica vocacional</t>
  </si>
  <si>
    <t>A.5.2</t>
  </si>
  <si>
    <t>Recursos orientados a la financiación de actividades realizadas por la entidad territorial en las áreas de formación, capacitación e investigación artística y cultural.</t>
  </si>
  <si>
    <t>7017</t>
  </si>
  <si>
    <t>APOYO PARA LA DIFUSION Y PROMOCION CULTURAL Y ARTISTICA EN LAS INSTITUCIONES EDUCATIVAS A TRAVES DE LA REALIZACION DE EVENTOS ESCOLARES EN EL DEPARTAMENTO DE ARAUCA</t>
  </si>
  <si>
    <t>Servicios de promoción de actividades culturales</t>
  </si>
  <si>
    <t>7018</t>
  </si>
  <si>
    <t>APOYO A EVENTOS Y ACTIVIDADES RECREATIVAS Y CULTURALES EN EL SECTOR RURAL DEL DEPARTAMENTO DE ARAUCA</t>
  </si>
  <si>
    <t>7019</t>
  </si>
  <si>
    <t>IMPLEMENTACION DE ACTIVIDADES CULTURALES A TRAVES DE LA COFINANCIACION DE PROYECTOS DE INVERSION EN EL DEPARTAMENTO DE ARAUCA</t>
  </si>
  <si>
    <t>Servicio de educación para la formación y el trabajo</t>
  </si>
  <si>
    <t>7020</t>
  </si>
  <si>
    <t>FORTALECIMIENTO DE LA IDENTIDAD CULTURAL A TRAVES DE ACCIONES DE INCLUSION SOCIAL EN EL DEPARTAMENTO DE ARAUCA</t>
  </si>
  <si>
    <t>7021</t>
  </si>
  <si>
    <t>APOYO A LA FORMACION ARTISTICA PARA EL FORTALECIMIENTO DE LA SINFONICA JUVENIL DEL DEPARTAMENTO DE ARAUCA</t>
  </si>
  <si>
    <t>7022</t>
  </si>
  <si>
    <t>ADECUACION  Y MANTENIMIENTO DE LA INFRAESTRUCTURA FISICA CULTURAL EN EL DEPARTAMENTO DE ARAUCA</t>
  </si>
  <si>
    <t>Casas de la cultura adecuadas</t>
  </si>
  <si>
    <t>3301018</t>
  </si>
  <si>
    <t>Casas de la cultura adecuadas (3301018)</t>
  </si>
  <si>
    <t>Fortalecimiento de la Infraestructura Cultural: incluye construcción, adecuación y/o dotación de infraestructura cultural en el país.</t>
  </si>
  <si>
    <t>A.5.5</t>
  </si>
  <si>
    <t>CONSTRUCCIÓN, MANTENIMIENTO Y ADECUACIÓN DE LA INFRAESTRUCTURA ARTÍSTICA Y CULTURAL</t>
  </si>
  <si>
    <t>7023</t>
  </si>
  <si>
    <t>APOYO AL FORTALECIMIENTO DE LA CULTURA Y LAS TRADICIONES LLANERAS DEL DEPARTAMENTO DE ARAUCA</t>
  </si>
  <si>
    <t>6178</t>
  </si>
  <si>
    <t>APOYO A LA CULTURA Y RESCATE DE NUESTRAS TRADICIONES AUTÓCTONAS MEDIANTE LA IMPLEMENTACIÓN DE MITOS CREENCIAS Y LEYENDAS EN EL DEPARTAMENTO DE ARAUCA</t>
  </si>
  <si>
    <t>Gestión, protección y salvaguarda del patrimonio cultural colombiano</t>
  </si>
  <si>
    <t>7024</t>
  </si>
  <si>
    <t>DESARROLLO DE PROGRAMAS DE GESTION, PROTECCION Y SALVAGUARDA DEL PATRIMONIO CULTURAL EN EL DEPARTAMENTO DE ARAUCA</t>
  </si>
  <si>
    <t>Servicio de salvaguardia al patrimonio inmaterial</t>
  </si>
  <si>
    <t xml:space="preserve"> Procesos de salvaguardia efectiva del patrimonio inmaterial realizados
</t>
  </si>
  <si>
    <t>Servicios de preservación al patrimonio material muebl</t>
  </si>
  <si>
    <t xml:space="preserve">Protección del patrimonio material: incluye acciones orientadas a proteger y reconocer bienes muebles e inmuebles que, por sus valores de autenticidad, originalidad, estéticos, artísticos y técnicos son representativos para la nación, constituyéndose además en testimonio vivo de su historia y de su cultura. Este incluye la protección y salvaguardia del patrimonio antropológico, arqueológico e histórico (vestigios de la gente que vivió en la época colonial, republicana e incluso en épocas más recientes, objetos prehispánicos, antiguas áreas de habitación, terrazas de cultivo, caminos, cementerios, restos animales y vegetales, y arte rupestre). </t>
  </si>
  <si>
    <t>Servicio de producción de peliculas cinematográficas, videos, programas de televisión y radio.</t>
  </si>
  <si>
    <t>A.5.3</t>
  </si>
  <si>
    <t>Recursos orientados a la financiación de actividades y planes de protección orientados a la conservación y rehabilitación del patrimonio cultural.</t>
  </si>
  <si>
    <t>09</t>
  </si>
  <si>
    <t>Educación</t>
  </si>
  <si>
    <t>22</t>
  </si>
  <si>
    <t>29</t>
  </si>
  <si>
    <t>Calidad, cobertura y fortalecimiento de la educación inicial, prescolar, básica y media</t>
  </si>
  <si>
    <t>7025</t>
  </si>
  <si>
    <t>ADECUACION Y MEJORAMIENTO DE LA INFRAESTRUCTURA FISICA DE LA INSTITUCION EDUCATIVA  SANTA TERESITA SEDE PRINCIPAL Y SEDE DIVINO NIÑO, DEL MUNICIPIO DE ARAUCA, DEPARTAMENTO DE ARAUCA</t>
  </si>
  <si>
    <t>Infraestructura educativa mejorada</t>
  </si>
  <si>
    <t xml:space="preserve">Sedes educativas mejoradas </t>
  </si>
  <si>
    <t>A.1</t>
  </si>
  <si>
    <t>A.1 - Educación</t>
  </si>
  <si>
    <t>2.3.2.01.01.001.02.07</t>
  </si>
  <si>
    <t>2201052</t>
  </si>
  <si>
    <t>Infraestructura educativa mejorada (2201052)</t>
  </si>
  <si>
    <t>Estrategias para garantizar el acceso y la permanencia</t>
  </si>
  <si>
    <t>Servicios generales de construcción de otros edificios no residenciales</t>
  </si>
  <si>
    <t>Educación general</t>
  </si>
  <si>
    <t>Construcción</t>
  </si>
  <si>
    <t>A,1,2,3</t>
  </si>
  <si>
    <t>Mantenimiento de la infraestructura educativa</t>
  </si>
  <si>
    <t>7026</t>
  </si>
  <si>
    <t>SERVICIO DE ALIMENTACION ESCOLAR (PAE) EN LAS SEDES EDUCATIVAS OFICIALES PRIORIZADAS POR EL DEPARTAMENTO DE ARAUCA</t>
  </si>
  <si>
    <t>Servicio de apoyo a la permanencia con alimentación escolar</t>
  </si>
  <si>
    <t>Beneficiarios de la alimentación escolar</t>
  </si>
  <si>
    <t>2201028</t>
  </si>
  <si>
    <t>Servicio de apoyo a la permanencia con alimentación escolar (2201028)</t>
  </si>
  <si>
    <t>Estrategias para garantizar el acceso y  la permanencia</t>
  </si>
  <si>
    <t>62129</t>
  </si>
  <si>
    <t>Comercio al por menor de productos alimenticios n.c.p., en establecimientos no especializados</t>
  </si>
  <si>
    <t>002</t>
  </si>
  <si>
    <t>Educación - General</t>
  </si>
  <si>
    <t>7098</t>
  </si>
  <si>
    <t>Educación: no clasificados</t>
  </si>
  <si>
    <t>A.1.2.10</t>
  </si>
  <si>
    <t>ALIMENTACIÓN ESCOLAR</t>
  </si>
  <si>
    <t>6029</t>
  </si>
  <si>
    <t>SERVICIO DE ALIMENTACIÓN ESCOLAR - PAE - EN LAS SEDES EDUCATIVAS OFICIALES PRIORIZADAS POR EL DEPARTAMENTO DE ARAUCA</t>
  </si>
  <si>
    <t>7027</t>
  </si>
  <si>
    <t>APOYO PARA EL MEJORAMIENTO DE SEDES DE EDUCACIÓN INICIAL EN EL DEPARTAMENTO DE ARAUCA</t>
  </si>
  <si>
    <t>Infraestructura para educación inicial mejorada</t>
  </si>
  <si>
    <t>Sedes para la educación inicial mejoradas</t>
  </si>
  <si>
    <t>2201023</t>
  </si>
  <si>
    <t>Infraestructura para educación inicial mejorada (2201023)</t>
  </si>
  <si>
    <t>A.1.2.3</t>
  </si>
  <si>
    <t>MANTENIMIENTO DE INFRAESTRUCTURA EDUCATIVA</t>
  </si>
  <si>
    <t>SECRETARÍA DE DESARROLLO AGROPECUARIO Y SOSTENIBLE</t>
  </si>
  <si>
    <t>Arauca con Desarrollo Rural Sostenible</t>
  </si>
  <si>
    <t>Desarrollo Rural y Agroindustrial</t>
  </si>
  <si>
    <t>17</t>
  </si>
  <si>
    <t>Agricultura y desarrollo rural</t>
  </si>
  <si>
    <t>12</t>
  </si>
  <si>
    <t>Inclusión productiva de pequeños productores rurales</t>
  </si>
  <si>
    <t>7028</t>
  </si>
  <si>
    <t>APOYO A LA PROMOCION DE LOS EVENTOS FERIALES Y DE COMERCIALIZACION DE LOS PRODUCTOS AGROPECUARIOS DEL DEPARTAMENTO DE ARAUCA ARAUCA</t>
  </si>
  <si>
    <t>Servicio de apoyo a la comercialización</t>
  </si>
  <si>
    <t>Productores apoyados para la participación en ferias comerciales</t>
  </si>
  <si>
    <t>A.8</t>
  </si>
  <si>
    <t>A.8 - Agropecuario</t>
  </si>
  <si>
    <t>Capacitación y acompañamiento técnico integral: acciones en acompañamiento técnico a pequeños productores rurales. El acompañamiento técnico incluye además de la capacitación en temas productivos, el acompañamiento en el eslabón de comercialización y buenas prácticas agropecuarias</t>
  </si>
  <si>
    <t>Comercio al por mayor (excepto el realizado a cambio de una retribución o por contrata) de productos de origen agropecuario</t>
  </si>
  <si>
    <t>Desarrollo agropecuario, silvicultura y pesca - general</t>
  </si>
  <si>
    <t>Asuntos económicos - no clasificados: otros bienes producidos</t>
  </si>
  <si>
    <t>A,8,8</t>
  </si>
  <si>
    <t>Inversión orientada al desarrollo de programas y proyectos en el marco del plan agropecuario</t>
  </si>
  <si>
    <t>16</t>
  </si>
  <si>
    <t>Sanidad agropecuaria e inocuidad agroalimentaria</t>
  </si>
  <si>
    <t>7029</t>
  </si>
  <si>
    <t>FORTALECIMIENTO AL STATUS SANITARIO DEL SECTOR AGROPECUARIO EN EL DEPARTAMENTO DE ARAUCA</t>
  </si>
  <si>
    <t>Servicio de prevención y control de enfermedades</t>
  </si>
  <si>
    <t>Animales atendidos</t>
  </si>
  <si>
    <t>A.9</t>
  </si>
  <si>
    <t>2.3.2.02.01.000</t>
  </si>
  <si>
    <t>Servicios de control de parasitos para espacies de interés agropecuario</t>
  </si>
  <si>
    <t>Prevención, inspección, vigilancia y control de plagas y enfermedades: Incluye las acciones para mejorar las condiciones de sanidad e inocuidad de las cadenas productivas. Además, contempla estrategias para prevención del ingreso y salida de enfermedades y plagas del territorio nacional.</t>
  </si>
  <si>
    <t>Otros sevicios de cia de animales</t>
  </si>
  <si>
    <t>Desarrollo agropecuario, silvicultura y pesca - pecuario</t>
  </si>
  <si>
    <t>Agricultura:semovientes</t>
  </si>
  <si>
    <t>A.8,5</t>
  </si>
  <si>
    <t>Inversiones orientadas al desarrollo de programas y proyectos que tengan el objetivo de prestar asistencia técnica agropecuaria de forma directa en el aea rural del Municipio</t>
  </si>
  <si>
    <t>Dimensión Ambiental</t>
  </si>
  <si>
    <t>Medio Ambiente y cambio climático</t>
  </si>
  <si>
    <t>Ambiente y desarrollo sostenible</t>
  </si>
  <si>
    <t>Gestión integral del recurso hídrico</t>
  </si>
  <si>
    <t>7030</t>
  </si>
  <si>
    <t>ADQUISICION Y MANTENIMIENTO DE AREAS ESTRATEGIAS PARA LA CONSERVACION DE RECURSOS HIDRICOS QUE SURTEN LOS ACUEDUCTOS EN EL DEPARTAMENTO DE ARAUCA</t>
  </si>
  <si>
    <t>Obras y medidas de adecuación hidráulica.</t>
  </si>
  <si>
    <t>Áreas estratégicas para la conservación del recurso hídrico adquiridas  (En hectáreas)</t>
  </si>
  <si>
    <t>A.10</t>
  </si>
  <si>
    <t>A.10 - Ambiental</t>
  </si>
  <si>
    <t>2.3.2.01.03.001</t>
  </si>
  <si>
    <t>3203047</t>
  </si>
  <si>
    <t>Obras y medidas de adecuación hidráulica. (3203047)</t>
  </si>
  <si>
    <t>Planificación y manejo del recurso hídrico</t>
  </si>
  <si>
    <t>Servicios inmobiiiarios relativos a bienes inmuebles propios o arrendados</t>
  </si>
  <si>
    <t>Administración y protección del medio ambiente - conservación</t>
  </si>
  <si>
    <t>Protección del medio ambiente - no clasificados</t>
  </si>
  <si>
    <t>A,10,8</t>
  </si>
  <si>
    <t>Recursos orientados a la conservación, protección, restauración y aprovechamiento de los recursos naturales y del medio ambiente de la entidad territorial</t>
  </si>
  <si>
    <t>21</t>
  </si>
  <si>
    <t>Gestión de la información y el conocimiento ambiental</t>
  </si>
  <si>
    <t>7031</t>
  </si>
  <si>
    <t>IMPLEMENTACION DE ALIANZAS ESTRATEGICAS AMBIENTALES DE POSCONSUMO EN EL MUNICIPIO DE ARAUCA, DEPARTAMENTO DE ARAUCA</t>
  </si>
  <si>
    <t>Servicio de educación para el trabajo en el marco de la información y el conocimiento ambiental</t>
  </si>
  <si>
    <t>Campañas realizadas (Política Pública de Educación Ambiental)</t>
  </si>
  <si>
    <t>Información cientifica</t>
  </si>
  <si>
    <t>Servicios de ingenieria en proyectos de gestión de residuos (peligrosos y no peligrosos)</t>
  </si>
  <si>
    <t>Administración y protección del medio ambiente - manejo</t>
  </si>
  <si>
    <t>Manejo de residuos</t>
  </si>
  <si>
    <t>A,3,12</t>
  </si>
  <si>
    <t>Sumatoria de los recursos destinados por la entidad territorial para financiar actividades de recolección de los residuos solidos, así como las complementarias de transporte, tratamiento, aprovechamiento y disposición final de los residios sólidos</t>
  </si>
  <si>
    <t>08</t>
  </si>
  <si>
    <t>SECRETARÍA DE INFRAESTRUCTURA FÍSICA</t>
  </si>
  <si>
    <t>Arauca con Infraestructura, Servicios públicos y vías para el desarrollo</t>
  </si>
  <si>
    <t>Integración Vial y Transporte (Vías urbanas, primarias, secundarias y terciarias)</t>
  </si>
  <si>
    <t>24</t>
  </si>
  <si>
    <t>Transporte</t>
  </si>
  <si>
    <t>Infraestructura Red vial Regional</t>
  </si>
  <si>
    <t>7032</t>
  </si>
  <si>
    <t>MEJORAMIENTO Y CONSTRUCCION DE OBRAS DE ARTE EN LA VEREDA EL ROSARIO CORREGIMIENTO SANTA BARBARA  MUNICIPIO DE ARAUCA DEPARTAMENTO DE ARAUCA</t>
  </si>
  <si>
    <t>Vía terciaria mejorada</t>
  </si>
  <si>
    <t>Obras de drenaje construida</t>
  </si>
  <si>
    <t>2.3.2.01.01.001.03.02</t>
  </si>
  <si>
    <t>Via terciaria mejorada</t>
  </si>
  <si>
    <t>Infraestructura de la red terciaria: incluye el inventario de la red vial terciaria, la construcción, mejoramiento, rehabilitación y operación</t>
  </si>
  <si>
    <t>Carreteras (excepto carreteras elevadas); calles</t>
  </si>
  <si>
    <t>Transporte - red terciaria vial - caminos vecinales</t>
  </si>
  <si>
    <t>Transporte por carretera: servicio de transporte terrestre</t>
  </si>
  <si>
    <t>A.9.2</t>
  </si>
  <si>
    <t>Mejoramiento de vias</t>
  </si>
  <si>
    <t>7033</t>
  </si>
  <si>
    <t>MANTENIMIENTO PERIODICO DE LA VIA MATAPALITO HACIA EL CORREGIMIENTO DE CARACOL, MUNICIPIO DE ARAUCA, DEPARTAMENTO DE ARAUCA ARAUCA</t>
  </si>
  <si>
    <t>Vía terciaria mejorada y/o mantenida (Km)</t>
  </si>
  <si>
    <t>via terciaria mejorada</t>
  </si>
  <si>
    <t>Carrreteras (excepro carreteras elevadas); calles</t>
  </si>
  <si>
    <t>transporte - red vial terciaria - caminos vecinales</t>
  </si>
  <si>
    <t>transporte por carretera: servicio de transporte</t>
  </si>
  <si>
    <t>7034</t>
  </si>
  <si>
    <t>MANTENIMIENTO RUTINARIO DE VIA SECUNDARIA EN  LOS MUNICIPIOS DE ARAUCA Y CRAVO NORTE MEDIANTE LA OPERACIÓN DEL BANCO DE MAQUINARIA AMARILLA ADSCRITO A LA SECRETARIA DE INFRAESTRUCTURA FISICA DEPARTAMENTAL DE ARAUCA</t>
  </si>
  <si>
    <t xml:space="preserve">Vía Secundaria Rehabilitada </t>
  </si>
  <si>
    <t>Vía secundaria rehabilitada y/o mejorada y/o mantenida (Km)</t>
  </si>
  <si>
    <t>2402018</t>
  </si>
  <si>
    <t>Vía secundaria rehabilitada (2402018)</t>
  </si>
  <si>
    <t>Infraestructura de la red vial secundaria: incluye la construcción, mejoramiento rehabilitación y operación</t>
  </si>
  <si>
    <t>Transporte - General</t>
  </si>
  <si>
    <t>Transpote por carretera: Servicio de transporte terrestre</t>
  </si>
  <si>
    <t>A,9,4</t>
  </si>
  <si>
    <t>Agua potable y saneamiento Básico</t>
  </si>
  <si>
    <t>Acceso de la población a los servicios de agua potable y saneamiento básico</t>
  </si>
  <si>
    <t>7035</t>
  </si>
  <si>
    <t>TRASLADO AL PLAN DE AGUAS PDA, CONTRATO DE ADHESIÓN DE FIDUCIA MERCANTIL IRREVOCABLE DE RECAUDO, ADMINISTRACIÓN GARANTÍAS Y PAGOS; PARA EL MANEJO DE LOS RECURSOS PLANES DEPARTAMENTALES DE AGUA, DEPARTAMENTO ARAUCA</t>
  </si>
  <si>
    <t>A.3</t>
  </si>
  <si>
    <t>A.3 - Agua potable y saneamiento básico (sin incluir proyectos de vis)</t>
  </si>
  <si>
    <t>2.3.2.01.01.001.03.08</t>
  </si>
  <si>
    <t>4003016</t>
  </si>
  <si>
    <t>Acueductos ampliados (4003016)</t>
  </si>
  <si>
    <t>Gestión para el acceso al Agua Potable: Incluye las acciones para buscar la cobertura, calidad y continuidad en el acceso de la población a agua potable, en las zonas urbanas y rurales del país.</t>
  </si>
  <si>
    <t>Acueductos y otros conductos de suministro de agua, excepto gasoductos</t>
  </si>
  <si>
    <t>021</t>
  </si>
  <si>
    <t>Agua potable y saneamiento básico - General</t>
  </si>
  <si>
    <t>Abastecimiento d agua</t>
  </si>
  <si>
    <t>Sumatoria de recursos orientados al desarrollo de actividades y proyectos para asegurar el acceso con calidad de la población al servicio de agua potable y saneamiento básico.</t>
  </si>
  <si>
    <t>6042</t>
  </si>
  <si>
    <t>AMPLIACIÓN DE LAS REDES DE ALCANTARILLADO SANITARIO EN EL ÁREA URBANA DEL MUNICIPIO DE TAME DEPARTAMENTO DE ARAUCA</t>
  </si>
  <si>
    <t xml:space="preserve">Alcantarillados ampliados </t>
  </si>
  <si>
    <t xml:space="preserve">Personas beneficiadas con proyectos que mejoran provisión, calidad y/o continuidad de los servicios de alcantarillado </t>
  </si>
  <si>
    <t>2.3.2.01.01.001.03.16</t>
  </si>
  <si>
    <t>4003019</t>
  </si>
  <si>
    <t>Alcantarillados ampliados (4003019)</t>
  </si>
  <si>
    <t>Gestión para el Saneamiento Básico: incluye las acciones para buscar la cobertura, calidad y continuidad en el acceso de la población a saneamiento básico, en las zonas urbanas y rurales del país.</t>
  </si>
  <si>
    <t>53253</t>
  </si>
  <si>
    <t>Alcantarillado y plantas de tratamiento de agua</t>
  </si>
  <si>
    <t>024</t>
  </si>
  <si>
    <t>Agua Potable y Saneamiento Básico - Alcantarillado</t>
  </si>
  <si>
    <t>7052</t>
  </si>
  <si>
    <t>Manejo de aguas residuales</t>
  </si>
  <si>
    <t>A.3.11</t>
  </si>
  <si>
    <t>SERVICIO DE ALCANTARILLADO</t>
  </si>
  <si>
    <t>23</t>
  </si>
  <si>
    <t>Energía convencional y renovables</t>
  </si>
  <si>
    <t>Minas y energía</t>
  </si>
  <si>
    <t>46</t>
  </si>
  <si>
    <t>Consolidación productiva del sector de energía eléctrica</t>
  </si>
  <si>
    <t>7036</t>
  </si>
  <si>
    <t xml:space="preserve">AMPLIACION DE LA COBERTURA DE SERVICIO DE ENERGIA ELECTRICA EN EL AREA RURAL DEL MUNICIPIO DE ARAUCA, DEPARTAMENTO DE ARAUCA </t>
  </si>
  <si>
    <t>Redes del sistema de transmisión regional ampliada</t>
  </si>
  <si>
    <t>Redes del sistema de transmisión regional mejorada o ampliada (kilómetros)</t>
  </si>
  <si>
    <t>A.6</t>
  </si>
  <si>
    <t>A.6 - Servicios públicos diferentes a acueducto alcantarillado y aseo (sin incluir proyectos de vivienda de interés social)</t>
  </si>
  <si>
    <t>2.3.2.01.01.001.03.13</t>
  </si>
  <si>
    <t>Apoyo a la generación, transmisión, distribución, comercialización y ampliación de cobertura de energía eléctrica</t>
  </si>
  <si>
    <t>Energía Eléctrica</t>
  </si>
  <si>
    <t>089</t>
  </si>
  <si>
    <t>Sector Eléctrico - Distribución Eléctrica</t>
  </si>
  <si>
    <t>Electricidad</t>
  </si>
  <si>
    <t>A.6.6</t>
  </si>
  <si>
    <t>Recursos orientados a la financiación de obras de electrificación rural</t>
  </si>
  <si>
    <t>7037</t>
  </si>
  <si>
    <t>AMPLIACION DE LA COBERTURA DEL SERVICIO DE ENERGIA ELÉCTRICA EN ZONAS RURALES NO  INTERCONECTADAS DEL DEPARTAMENTO DE ARAUCA</t>
  </si>
  <si>
    <t xml:space="preserve">Consolidación productiva del sector de energía eléctrica  </t>
  </si>
  <si>
    <t>Unidades de generación fotovoltaica de energía eléctrica instaladas</t>
  </si>
  <si>
    <t>2.3.2.01.01.001.03.15</t>
  </si>
  <si>
    <t>Unidades de Generación Fotovoltaica de energía eléctrica instalada</t>
  </si>
  <si>
    <t>Generación de energía por fuentes no convencionales y renovables</t>
  </si>
  <si>
    <t>087</t>
  </si>
  <si>
    <t>Sector Eléctrico - Generación Eléctrica</t>
  </si>
  <si>
    <t>47</t>
  </si>
  <si>
    <t>Consolidar el mercado de gas combustible a nivel residencial, comercial e industrial</t>
  </si>
  <si>
    <t>6169</t>
  </si>
  <si>
    <t>APOYO A LA EJECUCIÓN DEL PLAN DE MASIFICACIÓN DEL SERVICIO DOMICILIARIO DE GAS COMBUSTIBLE POR REDES EN LOS MUNICIPIOS DEL DEPARTAMENTO DE ARAUCA</t>
  </si>
  <si>
    <t>Municipios beneficiados</t>
  </si>
  <si>
    <t>2.3.2.01.01.001.03.14</t>
  </si>
  <si>
    <t>2101011</t>
  </si>
  <si>
    <t>Servicio de apoyo financiero para la financiación de proyectos de infraestructura para el servicio público de gas (2101011)</t>
  </si>
  <si>
    <t>21011</t>
  </si>
  <si>
    <t>Ampliación y conectividad de la red de distribución de gas combustible</t>
  </si>
  <si>
    <t>094</t>
  </si>
  <si>
    <t>Sector Petróleo y Gas - Gas</t>
  </si>
  <si>
    <t>7043206</t>
  </si>
  <si>
    <t>Petróleo y gas natural: Gas Natural</t>
  </si>
  <si>
    <t>A.6.7</t>
  </si>
  <si>
    <t>DISTRIBUCIÓN DE GAS COMBUSTIBLE</t>
  </si>
  <si>
    <t>SISTEMA GENERAL DE PARTICIPACIONES SGP</t>
  </si>
  <si>
    <t>7038</t>
  </si>
  <si>
    <t>ADMINISTRACIÓN Y PAGO DE LA NÓMINA DE FUNCIONARIOS ADMINISTRATIVOS VINCULADOS A LA PLANTA DE PERSONAL PARA DESARROLLAR LABORES ADMINISTRATIVAS EN LOS ESTABLECIMIENTOS EDUCATIVOS OFICIALES DEL DEPARTAMENTO DE ARAUCA</t>
  </si>
  <si>
    <t>Servicio de monitoreo y seguimiento a la gestión del sector educativo</t>
  </si>
  <si>
    <t>Entidades territoriales con seguimiento y evaluación a la gestión</t>
  </si>
  <si>
    <t>2.3.1.01.01.001.01</t>
  </si>
  <si>
    <t>2201015</t>
  </si>
  <si>
    <t>Servicio de monitoreo y seguimiento a la gestión del sector educativo (2201015)</t>
  </si>
  <si>
    <t>Inspección y vigilancia</t>
  </si>
  <si>
    <t>A.1.1.1</t>
  </si>
  <si>
    <t xml:space="preserve">PAGO DE PERSONAL </t>
  </si>
  <si>
    <t>7039</t>
  </si>
  <si>
    <t>ADMINISTRACIÓN Y PAGO DE LA NÓMINA DE   DOCENTES VINCULADOS A LA PLANTA DE PERSONAL DEL DEPARTAMENTO DE ARAUCA</t>
  </si>
  <si>
    <t>7040</t>
  </si>
  <si>
    <t>ADMINISTRACIÓN Y PAGO DE LA NÓMINA  DE DIRECTIVOS DOCENTES VINCULADOS A LA PLANTA DE PERSONAL DEL DEPARTAMENTO DE ARAUCA</t>
  </si>
  <si>
    <t>7041</t>
  </si>
  <si>
    <t>SUMINISTRO DE CALZADO Y VESTIDO DE LABOR PARA LOS DOCENTES DEL DEPARTMENTO DE ARAUCA (LEY 70 DE 1988 Y DECRETO REGLAMENTARIO 1978 DE 1989) ARAUCA</t>
  </si>
  <si>
    <t>2.3.2.02.01.002</t>
  </si>
  <si>
    <t>Comercio al por mayor (excepto el realizado a cambio de una retribución o por contrata) de prendas de vestir, articulos de piel y accesorios de vestir</t>
  </si>
  <si>
    <t>Educación - general</t>
  </si>
  <si>
    <t>A.1.1,9,2</t>
  </si>
  <si>
    <t>Suministro de calzado y vestido de labor para los directivos docentes conforme a lo dispuesto en el decreto 1978 de 1989</t>
  </si>
  <si>
    <t>7042</t>
  </si>
  <si>
    <t>SUMINISTRO DE CALZADO Y VESTIDO DE LABOR PARA LOS DIRECTIVOS DOCENTES DEL DEPARTMENTO DE ARAUCA (LEY 70 DE 1988 Y DECRETO REGLAMENTARIO 1978 DE 1989) ARAUCA</t>
  </si>
  <si>
    <t>7043</t>
  </si>
  <si>
    <t>FORTALECIMIENTO DE LA PRESTACION DEL SERVICIO EN LAS RESIDENCIAS ESCOLARES DEL DEPARTAMENTO DE ARAUCA</t>
  </si>
  <si>
    <t>Servicios generales de otros edificios no residenciales</t>
  </si>
  <si>
    <t>A.1,6,3</t>
  </si>
  <si>
    <t>Recursos apliucados a pproyectosde adecuación, mejoramiento y construcción de infraestructura educativa que garantice la adecuada atención de la población atendida bajo la modalidad de internado</t>
  </si>
  <si>
    <t>7044</t>
  </si>
  <si>
    <t>APOYO CON ENFOQUE DIFERENCIAL A LOS ESTABLECIMIENTOS EDUCATIVOS OFICIALES DEL DEPARTAMENTO DE ARAUCA PARA GARANTIZAR LA SOSTENIBILIDAD DE LA CONECTIVIDAD  A TRAVÉS DEL PROGRAMA CONEXIÓN TOTAL, IMPLEMENTADO POR EL MEN ARAUCA</t>
  </si>
  <si>
    <t>Servicios de acceso a internet de banda ancha</t>
  </si>
  <si>
    <t>Educación no definible por nivel</t>
  </si>
  <si>
    <t>A,1,4,3</t>
  </si>
  <si>
    <t>Aplicación de los recursos asignados paa el mejoramiento y mantenimiento de la conectividad en los establecimientos educativos estatales.</t>
  </si>
  <si>
    <t>7045</t>
  </si>
  <si>
    <t>SERVICIO DE PERSONAL DE APOYO PARA LA POBLACIÓN CON NECESIDADES EDUCATIVAS ESPECIALES "NEE" Y CAPACIDADES EXCEPCIONALES EN ESTABLECIMIENTOS EDUCATIVOS OFICIALES DEL DEPARTAMENTO DE   ARAUCA</t>
  </si>
  <si>
    <t>2.3.1.02.01.001.01</t>
  </si>
  <si>
    <t>A.1,5</t>
  </si>
  <si>
    <t>Aplicación de recursos adicioales asignados a las entidades territoriales certificadas para mejorar la atención de la población con necesidades educativas especiales (excepto baja visión y baja audición) en establecimientos educativos oficiales</t>
  </si>
  <si>
    <t>7046</t>
  </si>
  <si>
    <t>APOYO PARA LA ATENCIÓN A LA POBLACIÓN ATENDIDA BAJO EL SISTEMA DE RESPONSABILIDAD PENAL ADOLESCENTES "SRPA" EN ESTABLECIMIENTOS EDUCATIVOS OFICIALES DEL DEPARTAMENTO DE ARAUCA</t>
  </si>
  <si>
    <t>A.1.1.10.1</t>
  </si>
  <si>
    <t xml:space="preserve">CONTRATOS PARA LA PRESTACIÓN DEL SERVICIO EDUCATIVO </t>
  </si>
  <si>
    <t>7047</t>
  </si>
  <si>
    <t>CONTRATACIÓN DE LA PRESTACIÓN DEL SERVICIO PÚBLICO EDUCATIVO PARA LA ATENCIÓN DE LA POBLACIÓN INDIGENA EN EDAD ESCOLAR (CIRCULAR 02 DEL 18 DE ENERO DE 2018, EXPEDIDA POR EL MEN - ORIENTACIONES SOBRE APLICACIÓN DEL CAPITULO 4 DEL TITULO 1, DE LA PARTE 3, DEL LIBRO 2 DEL DECRETO 1075 DE 2015)</t>
  </si>
  <si>
    <t>7048</t>
  </si>
  <si>
    <t xml:space="preserve">PRESTACIÓN DE SERVICIO DE ASEO PARA LOS ESTABLECIMIENTOS EDUCATIVOS OFICIALES DEL DEPARTAMENTO DE ARAUCA </t>
  </si>
  <si>
    <t>Servicios de limpieza general</t>
  </si>
  <si>
    <t>Educación: No clasificados</t>
  </si>
  <si>
    <t>A.1.1.6</t>
  </si>
  <si>
    <t>Valor de los contratos realizados por la entidad territorial certificada  para la prestación del servicio de aseo de los establecimientos educativos</t>
  </si>
  <si>
    <t>7049</t>
  </si>
  <si>
    <t xml:space="preserve">PRESTACIÓN DE SERVICIO DE VIGILANCIA PARA LOS ESTABLECIMIENTOS EDUCATIVOS OFICIALES DEL DEPARTAMENTO DE ARAUCA </t>
  </si>
  <si>
    <t>Servicios de protección (guardias de seguridad)</t>
  </si>
  <si>
    <t>A.1.1.7</t>
  </si>
  <si>
    <t>Valor de los contratos realizados por la entidad territorial certificada para la prestación del servicio de vigilancia de los establecimientos educativos</t>
  </si>
  <si>
    <t>7050</t>
  </si>
  <si>
    <t>MEJORAMIENTO DE LA CALIDAD EDUCATIVA PARA EL FUNCIONAMIENTO BÁSICO DE LOS ESTABLECIMIENTOS EDUCATIVOS OFICIALES DEL DEPARTAMENTO DE ARAUCA</t>
  </si>
  <si>
    <t>Recursos destinados a la ejecución de obras de conservación preventiva y correctiva y mejoramiento de los establecimientos  educativos  con el objeto de que puedan funcionar adecuadamente, sin modificar la infraestructura existente.</t>
  </si>
  <si>
    <t>7051</t>
  </si>
  <si>
    <t>ADMINISTRACIÓN PARA EL PAGO DE LA NÓMINA DE PENSIONADOS NACIONALIZADOS DOCENTES Y ADMINISTRATIVOS QUE SE FINANCIAN CON RECURSOS DE CANCELACIONES-SGPEDUCACIÓN. (LEY 431975 LEY 911989 Y LEY 1001993)</t>
  </si>
  <si>
    <t>Servicios de la administración pública relacionada con la educación</t>
  </si>
  <si>
    <t>FONDO DE SEGURIDAD</t>
  </si>
  <si>
    <t>27</t>
  </si>
  <si>
    <t>Justicia, Seguridad y Convivencia ciudadana</t>
  </si>
  <si>
    <t>Fortalecimiento de la Convivencia y la Seguridad Ciudadana</t>
  </si>
  <si>
    <t>IMPLEMENTACION DE ACCIONES INTEGRALES PARA FORTALECER LA SEGURIDAD Y CONVIVENCIA CIUDADANA EN EL DEPARTAMENTO DE ARAUCA</t>
  </si>
  <si>
    <t>Servicio de prevención a violaciones de derechos humanos</t>
  </si>
  <si>
    <t>Estrategias para mejorar la seguridad y la convivencia ciudadana en desarrollo del Plan Integral de Seguridad y Convivencia Ciudadana PISCC implementadas</t>
  </si>
  <si>
    <t>A.18</t>
  </si>
  <si>
    <t>A.18 - Justicia y seguridad</t>
  </si>
  <si>
    <t>Servicio de apoyo financiero para proyectos de convivencia y seguridad ciudadana</t>
  </si>
  <si>
    <t>Seguridad ciudadana: Corresponde al conjunto de acciones integrales que buscan proteger de manera efectiva a los ciudadanos, tanto de los delitos como de los comportamientos que afectan su integridad física y material, dentro del marco del respeto a las normas establecidas.</t>
  </si>
  <si>
    <t>Servicios de la administración pública y relacionados con otros asuntos de orden público y seguridad</t>
  </si>
  <si>
    <t>A,18,4</t>
  </si>
  <si>
    <t>Gasttos efectuados con recurso del fondo territorial de seguridad para el fortalecimiento de la seguridad ciudadana y la preservación del orden público de conformidad ley 418/97 modificada por las leyes 548/99, 782/021106/06 1421 y 1430/10 y 1738/14</t>
  </si>
  <si>
    <t>FONDO LOCAL DE SALUD</t>
  </si>
  <si>
    <t>Arauca con salud confiable</t>
  </si>
  <si>
    <t>Salud</t>
  </si>
  <si>
    <t>19</t>
  </si>
  <si>
    <t>Salud y protección social</t>
  </si>
  <si>
    <t>Rectoría en salud para la buena gobernanza</t>
  </si>
  <si>
    <t>7053</t>
  </si>
  <si>
    <t>FORTALECIMIENTO DE LAS ACCIONES DE SEGUIMIENTO EVALUACION Y CONTROL DEL SECTOR SALUD QUE PERMITAN MEJORAR LA CAPACIDAD DE RESPUESTA DEL SISTEMA GENERAL DE SEGURIDAD SOCIAL DEL DEPARTAMENTO DE ARAUCA</t>
  </si>
  <si>
    <t>Servicio de vigilancia sanitaria e Inspección Vigilancia y Control del Sistema General de Seguridad Social en Salud</t>
  </si>
  <si>
    <t>Departamentos que realizan la vigilancia sanitaria e Inspección Vigilancia y Control de la gestión del Sistema general de Seguridad Social en Salud en su jurisdicción real y efectivamente realizados</t>
  </si>
  <si>
    <t>UNIDAD ADMINISTRATIVA ESPECIAL DE SALUD DE ARAUCA</t>
  </si>
  <si>
    <t>A.2</t>
  </si>
  <si>
    <t>A.2 - Salud</t>
  </si>
  <si>
    <t>Servicio de vigilancia sanitaria e inspección vigilancia y control del sistema general de seguridad social en salud</t>
  </si>
  <si>
    <t>Servicios de la administración pública relacionados con la salud</t>
  </si>
  <si>
    <t>Salud - general</t>
  </si>
  <si>
    <t>A.2,2,23,2</t>
  </si>
  <si>
    <t>Vigilancia y control en salud pública</t>
  </si>
  <si>
    <t>Salud Pública eficiente y oportuna</t>
  </si>
  <si>
    <t>7054</t>
  </si>
  <si>
    <t>FORTALECIMIENTO DE LOS PROCESOS DE GESTION DE LA SALUD PUBLICA Y GESTION INTEGRAL DEL RIESGO PARA MEJORAR LOS RESULTADOS EN SALUD EN EL DEPARTAMENTO DE ARAUCA</t>
  </si>
  <si>
    <t>Servicio de gestión del riesgo para abordar condiciones crónicas prevalentes</t>
  </si>
  <si>
    <t>Promoción de la salud</t>
  </si>
  <si>
    <t>Servicios de la admiistración pública relacionados con la salud</t>
  </si>
  <si>
    <t>Salud - acciones de salud pública</t>
  </si>
  <si>
    <t>FONDO DEPARTAMENTAL DE RENTAS</t>
  </si>
  <si>
    <t>7055</t>
  </si>
  <si>
    <t>FORTALECIMIENTO DEL MANEJO DE LAS FINANZAS PUBLICAS MEDIANTE LA ACTUALIZACION Y PARAMETRIZACION DEL SISTEMA DE GESTION FINANCIERA - SGF - ADMINISTRADO POR EL DEPARTAMENTO DE ARAUCA</t>
  </si>
  <si>
    <t>Servicio de educación informal</t>
  </si>
  <si>
    <t>Fortalecimiento Institucional - General</t>
  </si>
  <si>
    <t>7056</t>
  </si>
  <si>
    <t>FORTALECIMIENTO DE LAS ESTRATEGIAS DE INSPECCION, CONTROL Y FISCALIZACION DE LOS PRODUCTOS GENERADORES DE IMPUESTO AL CONSUMO EN EL DEPARTAMENTO DE ARAUCA</t>
  </si>
  <si>
    <t>Investigación y desarrollo, asuntos economicos, comeciales y laborales en general</t>
  </si>
  <si>
    <t>7057</t>
  </si>
  <si>
    <t>FORTALECIMIENTO DE LAS ESTRATEGIAS DE ADMINISTRACIÓN CONTROL FISCALIZACIÓN Y DETERMINACIÓN OFICIAL DE LOS TRIBUTOS ADMINISTRADOS POR EL DEPARTAMENTO DE ARAUCA</t>
  </si>
  <si>
    <t>6181</t>
  </si>
  <si>
    <t>ADQUISICION DE UN SERVICIO AUTOMATIZADO PARA EL CONTROL INTEGRAL Y TRAZABILIDAD DE LOS PRODUCTOS GENERADOS DE IMPUESTO AL CONSUMO EN EL DEPARTAMENTO DE ARAUCA</t>
  </si>
  <si>
    <t xml:space="preserve">FONDO DE GESTION DEL RIESGO </t>
  </si>
  <si>
    <t>Gestión del riesgo de desastres</t>
  </si>
  <si>
    <t>Prevención y atención de desastres y emergencias</t>
  </si>
  <si>
    <t>7058</t>
  </si>
  <si>
    <t>FORTALECIMIENTO DE LA CAPACIDAD OPERATIVA DE LOS ORGANISMOS DE SOCORRO DEL SISTEMA DE GESTION DEL RIESGO DE DESASTRES, MEDIANTE LA DOTACION DE ELEMENTOS Y EQUIPOS PARA LA RESPUESTA A EMERGENCIAS DEPARTAMENTO DE ARAUCA</t>
  </si>
  <si>
    <t>Instancias territoriales asistidas</t>
  </si>
  <si>
    <t>A.12</t>
  </si>
  <si>
    <t>A.12 - Prevención y atención de desastres</t>
  </si>
  <si>
    <t>2.3.2.01.01.003.02</t>
  </si>
  <si>
    <t>Fortalecimiento en la prevención del riesgo de emergencias: Recursos dirigidos a la puesta en marcha de planes estratégicos, así como la definición de lineamientos para la gestión del riesgo de desastres a través del conocimiento del riesgo, la reducción del mismo y el manejo de desastres asociados con fenómenos de origen natural, socionatural, tecnológico y humano no intencional.</t>
  </si>
  <si>
    <t>Servicios de defensa civil</t>
  </si>
  <si>
    <t>Prevención y atención de desastres - general</t>
  </si>
  <si>
    <t>Defensa civil</t>
  </si>
  <si>
    <t>A.12,7</t>
  </si>
  <si>
    <t>Fortalecimiento de los comités de pevención y atención de desastres</t>
  </si>
  <si>
    <t>7059</t>
  </si>
  <si>
    <t>ADQUISICION DE ASISTENCIA HUMANITARIA DE EMERGENCIA PARA LA POBLACION DAMNIFICADA POR EVENTOS NATURALES Y ANTROPICOS NO INTENCIONADOS EN EL DEPARTAMENTO DE ARAUCA</t>
  </si>
  <si>
    <t>Servicio de orientación y comunicación a las víctimas</t>
  </si>
  <si>
    <t>Personas atendidas</t>
  </si>
  <si>
    <t>Emergencias y desastres atendidas</t>
  </si>
  <si>
    <t>Atención y recuperación ante situaciones de desastre y emergencias y declaratorias de calamidad pública: Recursos encaminados para adelantar acciones que permitan la reacción oportuna de las entidades territoriales ante situaciones de emergencia, desastre y declaratorias calamidad pública, así como para las actividades y proyectos relacionados con la la rehabilitación y la reconstrucción postdesastres.</t>
  </si>
  <si>
    <t>Comercio al por menor de productos alimenticios n.c.p, en establecimientos no especializados</t>
  </si>
  <si>
    <t>Pevención y atención de desastres - general</t>
  </si>
  <si>
    <t>Protección social - no clasificados</t>
  </si>
  <si>
    <t>A.12,6,1</t>
  </si>
  <si>
    <t>Recursos destinados a la ayuda humanitaria en situaciones declaradas de desastres</t>
  </si>
  <si>
    <t xml:space="preserve">SECRETARÍA DE DESARROLLO SOCIAL </t>
  </si>
  <si>
    <t>Juventud</t>
  </si>
  <si>
    <t>Jóvenes con futuro</t>
  </si>
  <si>
    <t>7060</t>
  </si>
  <si>
    <t>IMPLEMENTACION DE LA POLITICA DE JUVENTUD EN EL DEPARTAMENTO DE ARAUCA</t>
  </si>
  <si>
    <t>Servicio de protección para el restablecimiento de derechos de niños, niñas, adolescentes y jóvenes</t>
  </si>
  <si>
    <t>4102037</t>
  </si>
  <si>
    <t>Servicio de protección para el restablecimiento de derechos de niños, niñas, adolescentes y jóvenes (4102037)</t>
  </si>
  <si>
    <t>Intervencions de promoción de derechos y prevención de su vulneración para la niñez y adolecencia.</t>
  </si>
  <si>
    <t>Otros tipos de servicios educativos y de formación, n.c.p</t>
  </si>
  <si>
    <t>Desarrollo comunitario - asistencia directa a la comunidad</t>
  </si>
  <si>
    <t>Familia y niñez</t>
  </si>
  <si>
    <t>Atención a grupos vulnerables - promoción social</t>
  </si>
  <si>
    <t>13</t>
  </si>
  <si>
    <t>Mujer</t>
  </si>
  <si>
    <t>36</t>
  </si>
  <si>
    <t>Participación ciudadana, política, respeto por los derechos humanos y diversidad de creencias</t>
  </si>
  <si>
    <t>7061</t>
  </si>
  <si>
    <t>IMPLEMENTACION DE LA POLITICA PUBLICA DEPARTAMENTAL DE LA MUJER POR UN ARAUCA CON EQUIDAD DE GENERO PARA LAS MUJERES ARAUCA</t>
  </si>
  <si>
    <t>Servicio de promoción a la participación ciudadana</t>
  </si>
  <si>
    <t>Iniciativas para la promoción de la participación ciudadana y política de mujeres implementadas</t>
  </si>
  <si>
    <t>4103050</t>
  </si>
  <si>
    <t>Servicio de acompañamiento familiar y comunitario para la superación de la pobreza (4103050)</t>
  </si>
  <si>
    <t>028</t>
  </si>
  <si>
    <t>Atención a Grupos Vulnerables</t>
  </si>
  <si>
    <t>Prooción social - no clasificados</t>
  </si>
  <si>
    <t>A.14,19</t>
  </si>
  <si>
    <t>Atencióon y apoyo a la mujer</t>
  </si>
  <si>
    <t>Persona mayor</t>
  </si>
  <si>
    <t>37</t>
  </si>
  <si>
    <t>Atención integral de población en situación permanente de desprotección social y/o familiar</t>
  </si>
  <si>
    <t>7062</t>
  </si>
  <si>
    <t>APOYO A LA IMPLEMENTACION DE ESTRATEGIAS PARA LA ATENCION ASISTENCIA INTEGRAL Y PROTECCION DE LAS PERSONAS MAYORES GARANTIZANDO LA INCLUSION Y EL BIENESTAR SOCIAL EN EL DEPARTAMENTO DE ARAUCA</t>
  </si>
  <si>
    <t>Servicios de atención y protección integral al adulto mayor</t>
  </si>
  <si>
    <t xml:space="preserve">Adultos mayores atendidos con servicios integrales </t>
  </si>
  <si>
    <t>4104008</t>
  </si>
  <si>
    <t>Servicio de atención y protección integral al adulto mayor (4104008)</t>
  </si>
  <si>
    <t>Atención integral al adulto mayor</t>
  </si>
  <si>
    <t>Servicios de atención residencial para personas mayores</t>
  </si>
  <si>
    <t>Atención a grupos vulnerables</t>
  </si>
  <si>
    <t>Tercera edad</t>
  </si>
  <si>
    <t>A,14,4</t>
  </si>
  <si>
    <t>Programas de apoyo orientados a mejorar las condiciones de vida de los adultos mayores en condiciones de vulnerabilidad</t>
  </si>
  <si>
    <t>VALOR TOTAL DEL PA</t>
  </si>
  <si>
    <t>JORGE MARIO ROJAS ROJAS</t>
  </si>
  <si>
    <t>Secretario de Gobierno y Seguridad ciudadana</t>
  </si>
  <si>
    <t>Director INDER</t>
  </si>
  <si>
    <t>EDGAR ALONSO REYES CHAPARRO</t>
  </si>
  <si>
    <t>HOLMAN EDUARDO FUENTES GARRIDO</t>
  </si>
  <si>
    <t>Secretario de Hacienda Departamental</t>
  </si>
  <si>
    <t>Secretario de Planeación Departamental</t>
  </si>
  <si>
    <t>MAURO HERRERA CÁCERES</t>
  </si>
  <si>
    <t>MIGUEL ANGEL GUERRERO GARCÍA</t>
  </si>
  <si>
    <t>Secretario de Desarrollo agropecuario y Sostenible</t>
  </si>
  <si>
    <t>Secretario de Infraestructura Física</t>
  </si>
  <si>
    <t>ERIKA PARALES PEREZ</t>
  </si>
  <si>
    <t>Secretario de Desarrollo Social</t>
  </si>
  <si>
    <t>PROYECTÓ</t>
  </si>
  <si>
    <t>FIRMA</t>
  </si>
  <si>
    <t>NOMBRE</t>
  </si>
  <si>
    <t xml:space="preserve">CARGO </t>
  </si>
  <si>
    <t>Profesional Universitario SEPLAD</t>
  </si>
  <si>
    <t>Fecha: 05/11/2021</t>
  </si>
  <si>
    <t>Febrero de 2022</t>
  </si>
  <si>
    <t>31 de diciembre de 2022</t>
  </si>
  <si>
    <t>FEBRERO DE 2022</t>
  </si>
  <si>
    <t>Fortalecer la capacidad operativa de los organismos del sistema de gestión del riesgo de desastres</t>
  </si>
  <si>
    <t>Fortalecer tres (03) organismos de socorro del sistema de gestión del riesgo de desastres</t>
  </si>
  <si>
    <t>Dotación de elementos y equipos para la respuesta a emergencias</t>
  </si>
  <si>
    <t>Numero de organismos de socorro fortalecidos</t>
  </si>
  <si>
    <t xml:space="preserve">Numero de personas atendidas </t>
  </si>
  <si>
    <t xml:space="preserve"> NEILA JULIANA OSPINA 
</t>
  </si>
  <si>
    <t>KATRINY HIDALGO CASTRO</t>
  </si>
  <si>
    <t>Cristian Murillo</t>
  </si>
  <si>
    <t>Mejorar y Promover las actividades y manifestaciones artísticas y culturales del Departamento de Arauca.</t>
  </si>
  <si>
    <t>1. Eventos culturales y artisticos en el Dpartamento. 2. Estrategias de comunicación.</t>
  </si>
  <si>
    <t>28 de marzo 2022</t>
  </si>
  <si>
    <t>Estimular el interés por la creación literaria y consecuentemente, por la lectura sobre cultura local</t>
  </si>
  <si>
    <t>colocar al servicio de los jovenes estudiantes del departamento 4.000 unidades de textos que fortalescan sus conocimientos literarios acerca de su region .</t>
  </si>
  <si>
    <t>01 de abril2022</t>
  </si>
  <si>
    <t xml:space="preserve">Generar un escenario que sea la plataforma para dar a conocer el arte y la cultura mediante la cinematografía </t>
  </si>
  <si>
    <t>Realizar un programa de asistencia tecnica al sector cinematografico  el cual comprende  8 subactividades   enmarcadas dentro de tres  actividades.</t>
  </si>
  <si>
    <t>Servicio de asistencia tecnica al sector cinematografico realizado</t>
  </si>
  <si>
    <t>29 de abril 2022</t>
  </si>
  <si>
    <t>Fortalecer el Sistema Nacional de Cultura en el Departamento de Arauca</t>
  </si>
  <si>
    <t>01 de mayo2022</t>
  </si>
  <si>
    <t>30 de julio 2022</t>
  </si>
  <si>
    <t>Incrementar los niveles de identidad cultural en la zona rural y urbana del Departamento de Arauca.</t>
  </si>
  <si>
    <t>21 de diciembre de 2021</t>
  </si>
  <si>
    <t>20 de abril 2022</t>
  </si>
  <si>
    <t>Desarrollar un proceso de capacitación en Artes Plásticas (Dibujo, Pintura) dirigido a niños, niñas y adolescentes del Municipio de Arauca, Departamento de Arauca</t>
  </si>
  <si>
    <t xml:space="preserve">01 de mayo de 2022 </t>
  </si>
  <si>
    <t>30 de agosto 2022</t>
  </si>
  <si>
    <t>01 de mayo de 2022</t>
  </si>
  <si>
    <t xml:space="preserve"> 31 de julio de 2022</t>
  </si>
  <si>
    <t>rescatar y prevenir el deterioro de la identidad cultutral en el departamento de Arauca Gestores culturales capacitados</t>
  </si>
  <si>
    <t xml:space="preserve">2.000 niñas,niños,jovenes y adolescentes capacitados en expresiones artisticas culturales tipicas de la region. </t>
  </si>
  <si>
    <t xml:space="preserve">01 de abril de 2022 </t>
  </si>
  <si>
    <t>31 de aogosto de 2022</t>
  </si>
  <si>
    <t>Crear espacios de promoción y difusión de la cultura que le apunten al  sano esparcimiento a estudiantes</t>
  </si>
  <si>
    <t>Incrementar los niveles de identidad cultural en la zona rural del departamento de Arauca.</t>
  </si>
  <si>
    <t>1.Actividades recreativas y culturales en las veredas.2 Estrategias de Comunicación.</t>
  </si>
  <si>
    <t>31 de julio de 2022</t>
  </si>
  <si>
    <t>Capacitar a mujeres dedicadas a la producción de bienes y servicios culturales a través de la educación informal en el Departamento de Arauca.</t>
  </si>
  <si>
    <t xml:space="preserve"> 15 de abril de 2022</t>
  </si>
  <si>
    <t>15 de julio 2022</t>
  </si>
  <si>
    <t>Fortalecer la implementación de programas culturales y artísticos inclusivos del departamento de Arauca</t>
  </si>
  <si>
    <t>31 de mayo de 2022</t>
  </si>
  <si>
    <t xml:space="preserve">Apoyar el fortalecimiento de los procesos de desarrollo musical y formación artística en el departamento de Arauca </t>
  </si>
  <si>
    <t>30 de septiembre 2022</t>
  </si>
  <si>
    <t>Mejorar la infraestructura física de las áreas de la casa de la cultura del municipio de Arauca, mediante la adecuación de las mismas</t>
  </si>
  <si>
    <t>realizar mantenimiento de infraestructura a la casa de la cultura del municipio de Arauca</t>
  </si>
  <si>
    <t xml:space="preserve">mantenimiento de infraestructtura a la casa de la cultura del municipio Arauca </t>
  </si>
  <si>
    <t xml:space="preserve">25 de mayo de 2022 </t>
  </si>
  <si>
    <t>25 de julio 2022</t>
  </si>
  <si>
    <t>programa de educación informal al sector artístico y cultura realizado.</t>
  </si>
  <si>
    <t>19 de mayo de 2022</t>
  </si>
  <si>
    <t>Gestionar, proteger y salvaguardar el Patrimonio cultural llanero del Departamento de Arauca
.</t>
  </si>
  <si>
    <t>30 de abril 2022</t>
  </si>
  <si>
    <t>OMAR ALBERTO CISNEROS GARRIDO, Asesor Cultura y Turismo - Secretaría de Educación; cultura@arauca.gov.co; Tel: 8851529</t>
  </si>
  <si>
    <t>Gestionar, proteger y salvaguardar el patrimonio cultural Araucano</t>
  </si>
  <si>
    <t xml:space="preserve"> 27 de mayo 2022</t>
  </si>
  <si>
    <t>31 de julio 2022</t>
  </si>
  <si>
    <t>DIRECTOR INDER ARAUCA</t>
  </si>
  <si>
    <t xml:space="preserve">Esta sujeto a suspensiones y/o prorrogas por eventos de fuerza mayor que impidan al contratista la ejecución de las actividades de obra </t>
  </si>
  <si>
    <t xml:space="preserve">1. Apoyo a los eventos feriales del Departamento </t>
  </si>
  <si>
    <t>Productores beneficiados</t>
  </si>
  <si>
    <t>Apoyar el fortalecimiento productivo del departamento, de acuerdo con las potencialidades y vocación rural, con el fin de promover el desarrollo económico de la región mediante el apoyo a un programa sanitario en el departamento de Arauca</t>
  </si>
  <si>
    <t>1. Vacunación primer ciclo de fiebre aftosa 2022</t>
  </si>
  <si>
    <t>Número de animales vacunados 200.000</t>
  </si>
  <si>
    <t>Conservar, recuperar y proteger las areas de importancia, estretegicas que surten de agua a los acueductios regionales, municipales y veredales</t>
  </si>
  <si>
    <t>Promover programas posconsumo de residuos para mitigar el deterioro del ambiente en el municipio de Arauca</t>
  </si>
  <si>
    <t>Numero de alianzas desarrolladas</t>
  </si>
  <si>
    <t>Contribuir al mejoramiento de las capacidades, habilidades y destrezas en los jóvenes, que les permita emprender iniciativas para la generación de ingresos por cuenta propia.</t>
  </si>
  <si>
    <t>8 consejeros de juventud y la plataforma departamental</t>
  </si>
  <si>
    <t>Fortalecimiento de los espacios de participación de los jóvenes en el departameno de Arauca</t>
  </si>
  <si>
    <t>Espacios de participación</t>
  </si>
  <si>
    <t>Abril de 2022</t>
  </si>
  <si>
    <t>octubre de 2022</t>
  </si>
  <si>
    <t>Disminuir la vulnerabilidad en el goce efectivo de los derechos de la mujer en el Departamento de Arauca</t>
  </si>
  <si>
    <t>Fortalecer el empoderamiento social y económico de las mujeres en los municipios de Arauquita, Saravena, Fortul y Tame.</t>
  </si>
  <si>
    <t>Mayo de 2022</t>
  </si>
  <si>
    <t>Noviembre de 2022</t>
  </si>
  <si>
    <t xml:space="preserve">Aumentar la capacidad de atención en los centros vida del adulto mayor en el departamento de Arauca y mejorar la calidad de vida de los adultos de los Centros de Bienestar. 
</t>
  </si>
  <si>
    <t xml:space="preserve">Distribuir el 70% y 30% de los Recursos recaudados y presupuestados de la Estampilla Adulto Mayor, de acuerdo a la Ley 1276 de 2009, con destino a los Centros de Vida o Día y Bienestar, de los Municipios del Departamento. Para un total de 11 centros atendidos en el Departamento, asi: Siete (07) centros vida y cuatro (04) centros de bienestar del adulto mayor. 
</t>
  </si>
  <si>
    <t>Servicios de atención y protección integral al adulto mayor.</t>
  </si>
  <si>
    <t>Agosto de 2022</t>
  </si>
  <si>
    <t>Erika Parales</t>
  </si>
  <si>
    <t>Luz Gioconda Lara</t>
  </si>
  <si>
    <t>Luz Mary Gutiérrez Álvarez</t>
  </si>
  <si>
    <t xml:space="preserve">Mejorar la infraestructura educativa </t>
  </si>
  <si>
    <t xml:space="preserve">Mejorar la infraestrutura educativa de 2 sedes educativas </t>
  </si>
  <si>
    <t>1- Mejoramiento de Infraestructura educativa mejorada
2- Interventoría</t>
  </si>
  <si>
    <t xml:space="preserve">Nº de sedes educativas mejoradas </t>
  </si>
  <si>
    <t>Contribuir con el acceso y permanencia escolar de los niños, niñas, jóvenes y adolescentes con edad escolar, y registrados en la matrícula oficial, por medio del suministro de un complemento alimentario diariamente.</t>
  </si>
  <si>
    <t>Contribuir con el acceso y permanencia escolar de 19405 estudiantes beneficiados con el servicio de alimentación escolar</t>
  </si>
  <si>
    <t>Nº de estudiantes beneficiados con el Servicio de alimentación escolar</t>
  </si>
  <si>
    <t>Contribuir con el acceso y permanencia escolar de 3198 estudiantes mayoritariamente indígenas, beneficiados con el servicio de alimentación escolar</t>
  </si>
  <si>
    <t>Mejorar la infraestrutura educativa de 5 sedes</t>
  </si>
  <si>
    <t xml:space="preserve">Beneficiarios de la alimentación escolar
</t>
  </si>
  <si>
    <t>Pueblos indígenas beneficiados con alimentación escolar</t>
  </si>
  <si>
    <t>1.50</t>
  </si>
  <si>
    <t xml:space="preserve">AREA DE PLANEACION-EDWAR ENRIQUE PORTILLO </t>
  </si>
  <si>
    <t>AREA DE COBERTURA-EQUIPO PAE</t>
  </si>
  <si>
    <t>La prestación del servicio o entrega de las raciones, inicia para garantizar desde el primer día calendario escolar 2022; es decir inicia el 24/01/2022, según resolución 095/2022</t>
  </si>
  <si>
    <t>AREA DE PLANEACION-EDURD MORA</t>
  </si>
  <si>
    <t>Garantizar la Administración y pago de la nómina del personal administrativo de los establecimientos educativos oficiales del departamento de Arauca</t>
  </si>
  <si>
    <t xml:space="preserve">Garantizar el pago de la Nómina del 100% del  personal Administrativo,  </t>
  </si>
  <si>
    <t>Administración y pago de la nómina</t>
  </si>
  <si>
    <t>Nº de pagos realizados</t>
  </si>
  <si>
    <t>Garantizar la Administración y pago de la nómina del personal docente del departamento de Arauca</t>
  </si>
  <si>
    <t>Garantizar el pago de la Nómina del 100% del  personal Docente</t>
  </si>
  <si>
    <t>Garantizar la Administración y pago de la nómina del personal directivo docente del departamento de Arauca</t>
  </si>
  <si>
    <t>Garantizar el pago de la Nómina del 100% del  personal Directivo Docente</t>
  </si>
  <si>
    <t>Suministrar oportunamente la dotación de vestuario y calzado a los Docentes de las instituciones educativas del departamento de Arauca, con derecho según Ley 70/1988</t>
  </si>
  <si>
    <t>Suministrar el vestido y calzado de labor al 100% de los Docentes con el Derecho que otorga la Ley 70/1988</t>
  </si>
  <si>
    <t>Suministro de Vestido de labor
Suministro de calzado de labor</t>
  </si>
  <si>
    <t>Nº de docentes beneficiados</t>
  </si>
  <si>
    <t>Suministrar oportunamente la dotación de vestuario y calzado a los Directivos Docentes de las instituciones educativas del departamento de Arauca, con derecho según Ley 70/1988</t>
  </si>
  <si>
    <t>Suministrar el vestido y calzado de labor al 100% de los Directivos Docentes con el Derecho que otorga la Ley 70/1988</t>
  </si>
  <si>
    <t>Nº de Directivos docentes beneficiados</t>
  </si>
  <si>
    <t>Fortalecer las garantías para la prestación de un servicio eficiente de las Residencias Escolares del Departamento de Arauca</t>
  </si>
  <si>
    <t>Fortalecer las garantías para la prestación de un servicio eficiente de las 8 Residencias Escolares del Departamento de Arauca</t>
  </si>
  <si>
    <t>.-Servicio de acompañamiento
-Dotación de residencias
-mejoramiento de infraestructura</t>
  </si>
  <si>
    <t>Internados fortalecidos</t>
  </si>
  <si>
    <t xml:space="preserve">Beneficiar con el servicio de insternet a instituciones educativas oficiales del departamento de Arauca </t>
  </si>
  <si>
    <t>Beneficiar con el servicio de insternet a 50 instituciones educativas beneficiadas</t>
  </si>
  <si>
    <t xml:space="preserve">Nº de sedes educativas beneficiadas con 
-ENLACES DEDICADO A INTERNET - SEDE EDUCATIVA
</t>
  </si>
  <si>
    <t>Garantizar la prestación de un servicio educativo eficiente a la población con discapacidad</t>
  </si>
  <si>
    <t>Vincular temporalmente 6 docentes de apoyo pedagógico para la atención de estudiantes con NEE en 19 sedes educativas</t>
  </si>
  <si>
    <t>Vinculación temporal de docentes</t>
  </si>
  <si>
    <t>Nº de docentes vinculados en la planta temporal</t>
  </si>
  <si>
    <t xml:space="preserve">Dotar de material pedagógico la Institución Educativa Agropecuario Municipal </t>
  </si>
  <si>
    <t>Transferencia para dotación de materiales.</t>
  </si>
  <si>
    <t>No. de estudiantes beneficiados</t>
  </si>
  <si>
    <t xml:space="preserve">Contratar la prestación del servicio educativo para la atención de la población indígena en edad escolar </t>
  </si>
  <si>
    <t xml:space="preserve">Contratar la prestación del servicio educativo para la atención de la población indígena en edad escolar de 4 centros educativo indígenas y 2 instituciones educativas indígenas </t>
  </si>
  <si>
    <t>Contratación del servicio y/o suministro de bienes</t>
  </si>
  <si>
    <t>Nº de estudiantes beneficiados con el Servicio educativo</t>
  </si>
  <si>
    <t>Garantizar el Servicio de Aseo a sedes educativas oficiales del departamento</t>
  </si>
  <si>
    <t>Garantizar el Servicio de Aseo  en 113 sedes beneficiadas con el servicio de Aseo</t>
  </si>
  <si>
    <t>Nº de sedes educativas beneficiadas con el servicio de aseo</t>
  </si>
  <si>
    <t>Garantizar el Servicio de vigilancia a sedes educativas oficiales del departamento</t>
  </si>
  <si>
    <t>Garantizar el Servicio de vigilancia  en 122 sedes beneficiadas con el servicio de vigilancia</t>
  </si>
  <si>
    <t>Nº de sedes educativas beneficiadas con el servicio de vigilancia</t>
  </si>
  <si>
    <t xml:space="preserve">- Mejoramiento de Infraestructura educativa 
</t>
  </si>
  <si>
    <t>Garantizar el pago de la nómina  de pensionados nacionalizados docentes y administrativos que se financian con  recursos de cancelaciones-SGP/educación. (Ley 43/1975, Ley 91/1989 y Ley 100/1993)</t>
  </si>
  <si>
    <t>Garantizar el pago de la Nómina del 100% del  personal docente y administrativo nacionalizado</t>
  </si>
  <si>
    <t>ÁREA ADMINISTRATIVA Y FINANCIERA</t>
  </si>
  <si>
    <t>ÁREA DE CALIDAD/HELMER ALEXANDER ARISMENDI</t>
  </si>
  <si>
    <t>ÁREA ADMINISTRATIVA Y FINANCIERA/CARMEN YISETH GARRIDO</t>
  </si>
  <si>
    <t>ÁREA DE COBERTURA</t>
  </si>
  <si>
    <t>AREA DE PLANEACION-EDUARD MORA</t>
  </si>
  <si>
    <t>AREA ADMIINISTRATIVA Y FINANCIERA</t>
  </si>
  <si>
    <t>Formar en competencias para el emprendimiento y el liderazgo ciudadano a través de la apropiación de la Ciencia y Tecnología para la productividad y la competitividad, a los niños, niñas y jóvenes estudiantes del Departamento de Arauca</t>
  </si>
  <si>
    <t>43 Instituciones educativas</t>
  </si>
  <si>
    <t xml:space="preserve">Número de instituciones educativas con maestros formados para el desarrollo de habilidades, capacidades y competencias científicas y tecnológicas para construir aprendizajes en CTeI+D.
. Número de instituciones educativas que han revisado su currículo y han integrado la CTeI+D como propuesta educativa innovadora en sus procesos pedagógicos
</t>
  </si>
  <si>
    <t>Abríl de 2024</t>
  </si>
  <si>
    <t>Secretaría Planeación Departamental</t>
  </si>
  <si>
    <t>1</t>
  </si>
  <si>
    <t>25 de agosto de 2022</t>
  </si>
  <si>
    <t xml:space="preserve">Apoyo a la gestión en el desarrollo de actividades de promoción, validación turística y fortalecimiento de las rutas e íconos turísticos del departamento de Arauca.
</t>
  </si>
  <si>
    <t>3</t>
  </si>
  <si>
    <t xml:space="preserve">* Apoyo a las actividades de educación y conservación ambiental para los atractivos de turismo de naturaleza identificados en tres rutas turísticas.
* Apoyo a la gestión en el desarrollo de actividades de organización y formalización turística.
* Realización de actividades de validación turística.
</t>
  </si>
  <si>
    <t>*Actividades de educación y conservación ambiental.
* Gestión en el desarrollo de actividades de organización y formalización turística.
* Actividades de validación turística</t>
  </si>
  <si>
    <t>Diciembre de 2022</t>
  </si>
  <si>
    <t>Mejorar la capacidad de respuesta del Sistema General de Seguridad Social en Salud mediante acciones operativas que permitan el Seguimiento, Evaluación y Control del sector salud del Departamento de Arauca.</t>
  </si>
  <si>
    <t>1 Departamento</t>
  </si>
  <si>
    <t xml:space="preserve">Indicador 1: Acceso a la prestación de servicios de salud de la población del departamento de Arauca fortalecido.
Indicador 2: Operación permanente del sistema general de seguridad social del departamento de Arauca garantizado.
</t>
  </si>
  <si>
    <t xml:space="preserve">Meta 1: Garantizar el 100% del acceso a la prestación de servicios de salud de la población del departamento de Arauca. $ 68.303.160
Meta 2: Garantizar el 100% de la Operación permanente del sistema general de seguridad social del departamento de Arauca. $ 197.472.106,89
</t>
  </si>
  <si>
    <t>EDGAR ALEXANDER CONTRERAS VELASQUEZ/ DIRECTOR UAESA</t>
  </si>
  <si>
    <t>Disminuir la morbimortalidad infantil y mediante la promoción de la salud y prevención y control de deficiencias de micronutrientes en el departamento de Arauca</t>
  </si>
  <si>
    <t>1 campaña</t>
  </si>
  <si>
    <t>Divulgación de la ruta de atención a la desnutrición aguda en el menor de cinco años en el marco de la resolución 2350 de 2020 o cual la derogue y res 1343 de 2019 así como el "lineamientos para dar continuidad a la implementación de la atención de los niños con diagnóstico de desnutrición aguda moderada y severa en el contexto de la epidemia de covid-19 en Colombia" a los actores del sistema de salud (aseguradores y prestadores) y entidades del departamento de Arauca. (ver Actividad 1,1 en perfil)</t>
  </si>
  <si>
    <t>Numero de talleres realizados Vs programados( 4)  *100</t>
  </si>
  <si>
    <t>Mejorar en un 71.43 % la capacidad de respuesta del Sistema General de Seguridad Social en Salud mediante acciones operativas que permitan el Seguimiento, Evaluación y Control del sector salud del Departamento de Arauca.</t>
  </si>
  <si>
    <t>Reducir la prevalencia de morbilidad y mortalidad infantil en el departamento de Arauca</t>
  </si>
  <si>
    <t>Fortalecer la capacidad institucional y operativa en cumplimiento de las funciones estrategicas de la entidad territorial, que permitan el desarrollo institucional  en el departamento de Arauca.</t>
  </si>
  <si>
    <t xml:space="preserve">Asistencia técnica, administrativa y seguimiento / ASESORÍA PROFESIONAL </t>
  </si>
  <si>
    <t>1. Asesoría   Administrativa y Financiera para la gestión de proyectos de inversión que contribuyan al indice de gestión territorial
2. Apoyo técnico a los procesos administrativos y operativos del ciclo de los proyectos de inversión del Sistema General de Regalías. 
3. Asesoría  profesional en procesos de  formulación, revisón , presentación de proyectos susceptible a ser financiados con recursos del Sistema General de Regalías.
4. Asesoría  profesional  para la estructuración, revisión  y verificación de cumplimiento de requisitos sectoriales de proyectos con componente de obra e infraestructura.
5. Apoyo a procesos de mejoramiento del desempeño del ídice de gestión territorial, en el marco del ciclo de proyectos  de inversión.</t>
  </si>
  <si>
    <t>Servicio de gestión del riesgo para temas de consumo, aprovechamiento biologico, calidad e inocuidad de los alimentos.</t>
  </si>
  <si>
    <t>Campañas de gestión del riesgo para temas de consumo, aprovechamiento biológico, calidad e inocuidad de los alimentos implementadas</t>
  </si>
  <si>
    <t>25 de Enero de 2022</t>
  </si>
  <si>
    <t>Enero de 2022</t>
  </si>
  <si>
    <t>mayo de 2022</t>
  </si>
  <si>
    <t>Mejorar el índice de desempeño institucional</t>
  </si>
  <si>
    <t>JAHIL FRANCISCO HERNADEZ TRUJILLO</t>
  </si>
  <si>
    <t>Mejorar la transitabilidad en la vía Terciaria de La Vereda El  Rosario, municipio de Arauca, Departamento de Arauca</t>
  </si>
  <si>
    <t>Obras Preliminares                                            Excavaciones y Rellenos                             Concretos                                                               Acero de Refuerzo                                            Obras de Arte                                                       Obras Varias                                                        Control Ambiental                                              Permisos Ambientales                                   Interventoría</t>
  </si>
  <si>
    <t>SECRETARIO DE INFRAESTRUCTURA</t>
  </si>
  <si>
    <t>Mejorar la intercomunicación terrestre de una parte de la Población Rural del Municipio de Arauca</t>
  </si>
  <si>
    <t>Mantenimiento rutinario de vias secundarias de los muicipios de Arauca y Cravo Norte medianta la operación del Banco de Marquinaria Amarilla adscrito a la Secretaría de Infraestructura</t>
  </si>
  <si>
    <t>|</t>
  </si>
  <si>
    <t>Acueductos construidos</t>
  </si>
  <si>
    <t>Alcantarillados construidos</t>
  </si>
  <si>
    <t>Servicio de Aseo</t>
  </si>
  <si>
    <t>Servicios de educación informal en
agua potable y saneamiento básico</t>
  </si>
  <si>
    <t>Servicios de asistencia técnica en manejo de residuos solidos</t>
  </si>
  <si>
    <t>Personas beneficiadas con acceso al servicio de agua</t>
  </si>
  <si>
    <t>Personas beneficiadas con acceso al servicio de alcantarillado</t>
  </si>
  <si>
    <t>Usuarios con acceso al servicio de aseo</t>
  </si>
  <si>
    <t>Personas capacitadas</t>
  </si>
  <si>
    <t>Personas asistidas técnicamente en manejo de residuos sólidos</t>
  </si>
  <si>
    <t>Contar con disponibilidad de recursos para financiar el Plan Departamental de Aguas y ejecutar los programas y proyectos del PEI aprobados por el Comité Directivo</t>
  </si>
  <si>
    <t>Mejorar los niveles de cobertura del servicio público de alcantarillado sanitario en el municipio de Tame</t>
  </si>
  <si>
    <t>2248</t>
  </si>
  <si>
    <t xml:space="preserve">Aumentar la cobertura del servicio de Energía Eléctrica en el área rural del Municipio de Arauca, mediante la construcción de redes de distribución de energía </t>
  </si>
  <si>
    <t>Aumentar el acceso al servicio de Energía Eléctrica de manera eficiente y  sostenible en la zona rural  No interconectada del Departamento de Arauca</t>
  </si>
  <si>
    <t xml:space="preserve">redes de media tensión / redes de distribución en baja tensión                         Instalación de transformadores de distribución/ Instalacion de acomedidas domiciliarias. </t>
  </si>
  <si>
    <t>Redes domiciliarias de gas combustible instalada</t>
  </si>
  <si>
    <t>Viviendas conectadas a la red local de gas combustible</t>
  </si>
  <si>
    <t>Acceso al servicio público domiciliario de gas combustible por redes en su primera etapa  en el área urbana de los municipios de Arauca, Arauquita, Fortul, Cravo Norte y Puerto Rondón Departamento de Arauca.</t>
  </si>
  <si>
    <t>asistencia tecnica mediante entrenadores y monitores para orientar los procesos en los organismos deportivos del departamento de arauca</t>
  </si>
  <si>
    <t>fortalecimiento mediante incentivo economico para los  atletas   y  entrenadores que logren medallas  por  no contar con apoyo economico del departamento</t>
  </si>
  <si>
    <t>mejoramiento y mantenimiento de la infraestructura deportiva en el municipio de cravo norte departamento de arauca</t>
  </si>
  <si>
    <t>implementación de mecanismos para la inversion de los recursos del sistema general de regalias  y el desempeño del indice de gestion territorial</t>
  </si>
  <si>
    <t xml:space="preserve">apoyo tecnologico a bibliotecas del departamento
</t>
  </si>
  <si>
    <t xml:space="preserve">implementar programas culturales y artísticos del departamento de arauca </t>
  </si>
  <si>
    <t>reducir los índices de inseguridad en el departamento de arauca</t>
  </si>
  <si>
    <t>organismos  deportivos asistidos</t>
  </si>
  <si>
    <t>incentivos economicos entregados</t>
  </si>
  <si>
    <t>escernario deportivo construido y mejorado</t>
  </si>
  <si>
    <t>mejoramiento del indice de gestion territorial y el sgr</t>
  </si>
  <si>
    <t>cumplimiento de la meta programada en el  plan integral de seguridad y convivencia ciudadana.</t>
  </si>
  <si>
    <t>15 de febrero de 2022</t>
  </si>
  <si>
    <t>26 de enero de 2022</t>
  </si>
  <si>
    <t>01  de enero de 2022</t>
  </si>
  <si>
    <t>16 de marzo  de 2022</t>
  </si>
  <si>
    <t>15 de junio 2022</t>
  </si>
  <si>
    <t>10 de julio  de 2022</t>
  </si>
  <si>
    <t>31  de diciembre  de 2022</t>
  </si>
  <si>
    <t>Incrementar el aprovechamiento de la actividad turística como generador de ingresos para el Departamento de Arauca.</t>
  </si>
  <si>
    <t>Construcción de infraestructura turística sostenible.</t>
  </si>
  <si>
    <t xml:space="preserve">Construcción de tres (03) miradores, cada uno ubicado en los municipios de Saravena, Arauquita y Tame.
</t>
  </si>
  <si>
    <t xml:space="preserve">MÓNICA TRESPALACIOS CASTILLO </t>
  </si>
  <si>
    <t>El proyecto se encuentra suspendido desde el día 18 de enero de 2022, debido a la situación de alteración de orden público en el departamento de Arauca.</t>
  </si>
  <si>
    <t>Consolidar los procesos dentro de la competencia de la política pública de vivienda desarrollada por la Secretaría de Planeación del Departamento de Arauca.</t>
  </si>
  <si>
    <t xml:space="preserve">1 Proyeecto de Asistencia Tecnica </t>
  </si>
  <si>
    <t xml:space="preserve">Proyecto asistecia tecnica, para el seguimineto y monitoreo de los procesos y proyectos de vivienda de interes social prioritaria en el Departamento de Arauca. </t>
  </si>
  <si>
    <t>Elaborar el estudio de vulnerabilidad sísmica proyectada para uso de oficinas administrativas, en el edificio terrazas de Arauco municipio de Arauca departamento de Arauca.</t>
  </si>
  <si>
    <t>Elaborar el diagnóstico, documento técnico y estudio de análisis.</t>
  </si>
  <si>
    <t xml:space="preserve">Recopilación y análisis de toda la documentación generada para el desarrollo del proyecto de vivienda.
Estudio de Geotecnia.
Levantamiento Topográfico.
Estudio de patología.
Evaluación y Análisis de Vulnerabilidad.
Diseño y cálculo de reforzamiento estructural.
Propuesta de reforzamiento. </t>
  </si>
  <si>
    <t>En proceso de legalización contractual (Aprobación de pólizas).</t>
  </si>
  <si>
    <t xml:space="preserve">Aumentar el recaudo de los impuestos administrados por el departamento de Arauca.
Implementar estrategias de publicidad y promoción sobre la normatividad tributaria 
</t>
  </si>
  <si>
    <t>Mejorar la efectividad en el desarrollo de procesos, procedimientos y requerimientos propios de la planificación de financiera de la gobernación de Arauca.</t>
  </si>
  <si>
    <t xml:space="preserve">Aumentar el recaudo del Impuesto al Consumo en el Departamento de Arauca
Fortalecer las estrategias de inspección, control y fiscalización de los productos generadores de impuesto al consumo en el departamento de Arauca 
</t>
  </si>
  <si>
    <t xml:space="preserve">1 Asistencia técnica para la ejecución del plan de fiscalización operativa
2 Gestión administrativa
3 Gastos de movilización
</t>
  </si>
  <si>
    <t xml:space="preserve"> Implementación de mecanismos y estrategias en los procesos de control, fiscalización y auditoria tributaria para el correcto recaudo de los impuestos, gravámenes y tasas departamentales, con el propósito incrementar las rentas propias que permitan aumentar la inversión y desarrollo en la comunidad araucana.</t>
  </si>
  <si>
    <t xml:space="preserve">1 Asistencia técnica para la ejecución del plan de fiscalización
2 Asistencia técnica para la ejecución del plan de auditoria tributaria
3 Asistencia técnica para la ejecución del plan de liquidación y determinación del impuesto de vehículo
4 Gestión administrativa
5 Gastos de movilización
</t>
  </si>
  <si>
    <t>1 Asistencia técnica
2 Gestión administrativa
3 Gastos de movilización</t>
  </si>
  <si>
    <t>1 Asistencia técnica del plan de fiscalización
2 Asistencia técnica del plan de auditoria tributaria
3 Asistencia técnica de liquidación y determinación del impuesto de vehículo
4 Gestión administrativa
5 Gastos de movilización</t>
  </si>
  <si>
    <t>1 control de los productos gravados
2 señalización productos ravados</t>
  </si>
  <si>
    <t>ÁREA DE COBERTURA - YOLANDA ROMERO
ÁREA DE PLANEACIÓN-EDUARD MORA</t>
  </si>
  <si>
    <t>Formación y preparación de los deportistas de las diferentes ligas del departamento</t>
  </si>
  <si>
    <t xml:space="preserve">Mejoramiento y mantenimiento de la infraestructura deportiva en el municipio  de Cravo Norte departamento de Arauca , las actividades a ejecutar corresponden  a labores de construcción de obra civil </t>
  </si>
  <si>
    <t xml:space="preserve">1 Asistencia técnica para la ejecución del plan de sensibilización y capacitación
2 Publicidad y promoción
3 Logística para el desarrollo de acercamiento a la comunidad
</t>
  </si>
  <si>
    <t xml:space="preserve">Formar a los docentes del Departamento de Arauca para forjar cultura tecno científica y crítica en beneficio del emprendimiento, liderazgo social, la productividad y competitividad de modo que se reconviertan las prácticas pedagógicas en el aula de clase en beneficio del desarrollo del Departamento
. Construir modelos pedagógicos currículos y contenidos actualizados y pertinentes al siglo XXI con alto compromiso con la calidad. la indispensable comprensión tecno científica ha sido incorporada al currículum de la enseñanza obligatoria.
</t>
  </si>
  <si>
    <t xml:space="preserve">1.1. Asistencia técnica profesional al proceso de gestión, articulación y seguimiento de los procesos y proyectos de vivienda de interés social prioritaria de la secretaría de planeación departamental.
1.2. Asistencia técnica profesional para el seguimiento y apoyo a la supervisión de los programas y proyectos de vivienda de interés social prioritaria de la secretaria de planeación departamental.
1.3. Asistencia profesional social para el acompañamiento, seguimiento y monitoreo a los proyectos de vivienda de interés social prioritaria de la secretaria de planeación departamental.
1.4. Asistencia profesional y acompañamiento jurídico a los programas y proyectos de vivienda de interés social prioritaria de la secretaria de planeación departamental.
1.5. Asistencia profesional jurídico en la formulación y seguimiento a los programas y proyectos de vivienda de interés social prioritaria de la secretaria de planeación departamental.
1.6. Asistencia profesional administrativo y financiero para el seguimiento y buen desempeño de los procesos y proyectos de vivienda de interés social prioritaria de la secretaria de planeación departamental.
1.7. Asistencia técnica para el seguimiento a los procesos y proyectos de vivienda de interés social prioritaria de la secretaria de planeación departamental.
1.8. Asistencia técnica y operativa para el acompañamiento y seguimiento a los procesos y proyectos de vivienda de interés social prioritaria de la secretaria de planeación departamental.  </t>
  </si>
  <si>
    <t>Actividad 1.1 asesoría profesional para la estructuración, revisión  y verificación de cumplimiento de requisitos de proyectos con componente de obra, arquitectura y otros sectores de inversión.
Actividad 1.2 asesoría profesional para la estructuración, revisión y verificación de cumplimiento de requisitos de proyectos con componente económico, social, institucional y ambiental
Actividad 1.3 asesoría profesional en la estructuración, revisión  y presentación de proyectos para la gestión de recursos de las diferentes fuentes de inversión departamental,  nacional y regional.
actividad 1.4 asesoría  en aspectos técnicos, operativos  y ambiental  para la gestión y aprobación de proyectos para el mejoramiento de la gestión y el desempeño territorial.
actividad 1.5 asesoría profesional para el seguimiento, control de la inversión y mejoramiento de la gestión y el desempeño territorial.
actividad 1.6 asesoría jurídica para el seguimiento, control de proyectos para el mejoramiento de la gestión y el desempeño territorial.
actividad 1.7 asistencia y soporte técnico para el seguimiento, control, registro, reporte, envío de información derivada de losproyectos de inversión.
actividad 2.1 asesoría profesional para la estructuración, viabilización y elegibilización de proyectos articulados al plan participativo de desarrollo departamental.
actividad 2.2 asistencia profesional a los procesos de revisión, verificación y cumplimiento de requisitos a los proyectos articulados al plan participativo de desarrollo departamental.
actividad 2.3 asistencia profesional y soporte al banco de programas y proyectos para el reporte, cargue y actualización de información en la plataforma suifp- territorio.
actividad 2.4 asesoría jurídica para el mejoramiento del desempeño de la gestión pública y contractual de la secretaría de planeación conforme a la normatividad vigente.
actividad 2.5 asesoría profesional para el seguimiento y control de la gestión contractual y el indice de desempeño territorial.
actividad 2.6 asistencia técnica y soporte para el seguimiento, actualización y reporte de información en las diferentes plataformas y sistemas de información en el marco de las competencias institucionales.
actividad 2.7 asistencia profesional en el desarrollo de estrategias, mecanismos de transparencia y seguimiento del desempeño territorial.
actividad 2.8 asesoria técnica y soporte para el seguimiento y evaluación del cumplimiento del plan de desarrollo y el desempeño territorial en el marco de las competencias institucionales.
actividad 2.9 apoyo a la gestión de los procesos y acciones derivadas de las competencias institucionales y el desempeño de la secretaría de planeación.
actividad 2.10 asistencia profesional a los procesos de calidad y seguimiento al politicas de mipg, en el marco del desempeño insitucional de la secretaría de planeación</t>
  </si>
  <si>
    <t>1. Promoción de material bibliográfico</t>
  </si>
  <si>
    <t>1. Encuentro y festival regional de cinematografía y audiovisuales de la Orinoquia. 2. Fomento de la producción cinematográfica de la Región.  3 . Formación en iniciación audiovisual o cinematográfica.  4. Coordinador General</t>
  </si>
  <si>
    <t>1. Participación de los 7 municipios en el encuentro y capacitación de los Consejos de Cultura Departamentales. 2.  Promoción y Difusión.</t>
  </si>
  <si>
    <t>1.Participación del departamento de Arauca en la feria de Anato.2.circulación y programación de la cultura a nivel nacional.</t>
  </si>
  <si>
    <t>1.  Capacitación en artes. 2 Materiales de dibujo, pintura y artesanías.  3 Estrategias de promoción y difusión.  4. Clausura y muestra de resultados</t>
  </si>
  <si>
    <t xml:space="preserve">1.Fortalecimiento de la Red de Bibliotecas públicas del Departamento de Arauca a traves de la implementación, digitalización y sistematización del material bibliográfico.2..ESTRATEGIAS DE COMUNICACIÓN (IEC) s </t>
  </si>
  <si>
    <t>Eventos culturales en 20 colegios de los diferentes municipios del departamento.(Arauca,Saravena,Arauquita,Fortul,,Tame y Puerto Rondón</t>
  </si>
  <si>
    <t>Fomento de la cultura y programas de confinanciación</t>
  </si>
  <si>
    <t xml:space="preserve">1.Fortalecimiento de la identidad cultural de la población indígena. 2.apoyo alos procesos de rescate e identidad cultural de la población afrodescendiente del departamento de Arauca. 3 Fortalecimiento cultural de jóvenes en el departamento de Arauca </t>
  </si>
  <si>
    <t>1.Formación artística en banda sinfónica.2. Circulación musical.3. Estrategia de promoción y difusión.4. Apoyo al proceso de formación continua en instituciones educativas.</t>
  </si>
  <si>
    <t>1. Preliminares.2. Obras complementarias.3. Suministro.4. Mitigación ambiental</t>
  </si>
  <si>
    <t>1. Servicio de asistencia técnica cultural. 2. Fortalecimiento de semilleros culturales.</t>
  </si>
  <si>
    <t xml:space="preserve">1. Elaboración de radio novela.2. Elaboración de programa de salvaguarda cantos de vaquería municipios de Cravo Norte, Puerto Rondón y Arauca. 3.  Estrategias de comunicación </t>
  </si>
  <si>
    <t>1. Programa de salvaguarda cantos de vaquería municipio de Puerto Rondón.2. Programa de salvaguarda del patrimonio cultural municipio de Tame. 3. Programa de salvaguarda del patrimonio cultural del municipio de Arauquita.</t>
  </si>
  <si>
    <t>1.    Raciones Alimentarias-prestación del servicio.
2.    Personal de apoyo-equipo PAE.        
3.    Interventoría.</t>
  </si>
  <si>
    <t>1.      Raciones Alimentarias-prestación del servicio.
2.      Interventoría.</t>
  </si>
  <si>
    <t xml:space="preserve">Mejoramiento de Infraestructura educativa mejorada
</t>
  </si>
  <si>
    <t>1. Adquisición de predio de importancia estratégica en el Departamento de Arauca</t>
  </si>
  <si>
    <t>1. caracterización de actores para la participación en programas posconsumo.                                       2. promover responsabilidad extendida en el consumidor.             3. Incentivar la gestión de programas postconsumo de residuos.                                                4. Implementación de estrategias comunicativas.                                     5. Interventoría externa</t>
  </si>
  <si>
    <t>Preliminares                                                            Mantenimiento de la Vía                                 Acceso Puente                                               Señalización y Seguridad                             Ejecución Paga                                              Plan de manejo de Tránsito                         Desarrollar la Interventoría del Proyecto (GL)</t>
  </si>
  <si>
    <t xml:space="preserve">Obra Física                                          Licencias y Permisos Ambientales          Interventoría Externa                                 </t>
  </si>
  <si>
    <t>Obras Preliminares                          Movimiento de tierras                        Alcantarillado y tuberías                    Mitigación ambiental</t>
  </si>
  <si>
    <t xml:space="preserve">Contrucción redes de media tensión Construcción de redes de distribución en baja tensión                         Instalación de transformadores de distribución,                                     Instalación de acometidas domiciliarias. </t>
  </si>
  <si>
    <t>Implementación y puesta en funcionamiento de equipos para la operación fotovoltaica                            Sistema de medición y gestión de energía                                               Instalaciones internas</t>
  </si>
  <si>
    <t>Interventoría técnica a subsidios de derechos de conexión</t>
  </si>
  <si>
    <t xml:space="preserve">Enlaces dedicado a internet - sede educativa
</t>
  </si>
  <si>
    <t>Contratación del servicio de Aseo</t>
  </si>
  <si>
    <t>Contratación del servicio de Vigilancia</t>
  </si>
  <si>
    <t xml:space="preserve">1).Implementación de actividades contempladas con el piscc articuladas con la fuerza pública  2). Fortalecimiento y asistencia técnica a los proyectos y metas del plan integral de seguridad y convivencia ciudadana del departamento de Arauca. 3). Cumplimiento de la meta cuatrenio mediante planes, programas y proyectos del plan integral de seguridad y convivencia ciudadana del departamento de Arauca.
</t>
  </si>
  <si>
    <t xml:space="preserve">Actividad 1.1. Garantizar la accesibilidad en la prestación de los servicios de salud de la población pobre no afiliada y el acceso a las tecnologías no cubiertas por el pbs del régimen subsidiado del departamento de Arauca.
actividad 1.2. Garantizar una respuesta oportuna ante situaciones de emergencias y desastres y acciones de fortalecimiento de la red de urgencias del departamento de Arauca.
actividad 1.3. realizar actividades de seguimiento, evaluación y divulgación sobre la proteccion de la mision medica en las ips y sector salud del departamento de arauca. 
actividad 1.4. realizar actividades de articulación de los servicios entre ips, eps y ente territorial, que garantice el acceso efectivo, la garantía de la calidad en la prestación de los servicios de salud del departamento de arauca. 
actividad 1.5. garantizar la implementación y aplicación del programa de auditoría para el mejoramiento de calidad (pamec) para la prestación de los servicios de salud del departamento de arauca.
actividad 1.6. obtener información primaria para la evaluación de impacto de la red de prestación de servicios de salud. 
actividad 2.1. garantizar la vigilancia  y control de los actores del sector salud en cumplimiento de la aplicación de la normatividad vigente del departamento de arauca.
actividad 2.2. garantizar el manejo y actualización de la información sobre administración de recursos para el régimen subsidiado, la  población pobre no afiliada, prestación de servicios y planes de beneficios en el departamento de arauca.
actividad 2.3. efectuar la implementación de  herramientas que permitan realizar seguimiento, evaluación  y control a los contratos y recursos  del sistema general de seguridad social en salud del departamento de arauca.
actividad 2.4. garantizar que los recursos destinados al régimen subsidiado y poblacion pobre no asegurada  se esten ejecutando de acuerdo a lo establecido en la normatividad vigente. 
actividad 2.5. realizar actividades de seguimiento, evaluación y calificación de la gestión de las ips públicas. 
actividad 2.6. controlar la captura, registro de los datos y desarrollo tecnológico para el eficiente manejo y aprovechamiento de la informacion  de usuarios internos y externos.
actividad 2.7. garantizar la inspección y comprobación de la información y registro de las operaciones técnicas realizadas al fortalecimiento de la salud del departamento de arauca.
</t>
  </si>
  <si>
    <t xml:space="preserve">1 Actualización del módulo de impuestos
2 Actualización módulo de nómina
3 Soporte al sistema de gestión financiera sgf
</t>
  </si>
  <si>
    <t>Actualización del módulo de impuestos</t>
  </si>
  <si>
    <t xml:space="preserve">1 Control de los productos gravados
2 Señalización productos gravados
</t>
  </si>
  <si>
    <t>Adquisición de asistencia humanitaria alimentaria
Adquisición de asistencia humanitaria no alimentaria
Adquisición de materiales autoconstrucción</t>
  </si>
  <si>
    <t>Implementación de la política pública departamental de la mujer por un Arauca con equidad de género para las mujeres Arauca.</t>
  </si>
  <si>
    <t xml:space="preserve"> Promover acciones que procuren el acceso de la población migrante a las condiciones que permitan garantizar sus derechos económicos fundamentales a traves de un documento de investigación. </t>
  </si>
  <si>
    <t xml:space="preserve"> Índice de pobreza multidimensional (ipm)</t>
  </si>
  <si>
    <t>1) Fortalecimiento política de atención al ciudadano.
2) Fortalecimiento política de gestión del conocimiento y digitalización y salvaguarda de hojas de vidas de funcionarios de planta activos y pensionados.</t>
  </si>
  <si>
    <t>Investigación y desarrollo: asuntos económicos, comerciales y laborales en general</t>
  </si>
  <si>
    <t xml:space="preserve">Actividades preliminares, cimentación, estructuras, pisos, mampostería, cubierta, carpintería metálica, obras de urbanismo y mobiliario urbano, instalaciones hidráulicas, instalaciones sanitarias y pluviales, instalaciones eléctricas, para la construcción de tres (03) miradores, cada uno ubicado en los municipios de Saravena, Arauquita y Tame. </t>
  </si>
  <si>
    <t>Gestión y desempéño institucional</t>
  </si>
  <si>
    <t>Promoción de la participación ciudadana: Recursos destinados a socializar, promover e incentivar los mecanismos de participación ciudana  y la interlocución con los espacios de participación ciudadana</t>
  </si>
  <si>
    <t>Realizar 15 eventos y/o actividades de promoción para la difusión de la cultura artística y cultural</t>
  </si>
  <si>
    <t>Proyecto sujeto a las directrices emanadas del Ministerio de Salud y protección social de acuerdo al comportamiento de la pandemia.</t>
  </si>
  <si>
    <t>Apoyar la realización de 9 actividades culturales para la promoción de la cultura a nivel Nacional e Internacional</t>
  </si>
  <si>
    <t>1. Participación en eventos Nacionales. 2. Participación del Dpto de Arauca en la Feria Internacional del libro. 3. Circulación y promoción de la cultura a nivel Nacional. 4. Estrategias de comunicación.</t>
  </si>
  <si>
    <t>Realizar un (1) programa  de asistencia técnica para  fortalecer el Sistema Nacional de Cultura Departamental (7 actividades de asistencias técnicas)</t>
  </si>
  <si>
    <t>Realizar dos (2) eventos para la promoción de la cultura .</t>
  </si>
  <si>
    <t>En ejecución actualmente (fv)</t>
  </si>
  <si>
    <t>Eventos de promoción de actividades culturales reealizados</t>
  </si>
  <si>
    <t>Mejorar la implementación de los programas culturales y artísticos del Departamento de Arauca a través de estrategias de Marketing.</t>
  </si>
  <si>
    <t>Realizar cinco (5) eventos de promoción de actividades culturales y de capacitación</t>
  </si>
  <si>
    <t>Realizar siete (7) actividades encaminadas a la sistematización del material bibliográfico y capacitación en el mismo que beneficiará a 4.000 NNA del departamento.</t>
  </si>
  <si>
    <t>contratar 80 instructores para capacitar a 2000 Niños, niñas, jóvenes y adolescentes estudiantes en expresiones artísticas y culturales típicas del departamento ejecución de instrumentos y baile.</t>
  </si>
  <si>
    <t>1.capacitación en artes.2.materiales,dibujo.pintura y artesanías.3.estrategia de promoción y difusión.4.clausura y muestra de resultados.5.apoyo logístico.6.murales artísticos.</t>
  </si>
  <si>
    <t>Realizar 20 eventos de promoción de actividades culturales en las instituciones educativas</t>
  </si>
  <si>
    <t>Realizar 21 actividades de de promoción de actividades culturales en la  Zona Rural del Departamento .</t>
  </si>
  <si>
    <t>Capacitar a 60 mujeres dedicadas a la producción de bienes y servicos culturales atraves de la educación informal en el departamento.      ( gestoras culturales)</t>
  </si>
  <si>
    <t>Realizar 3 eventos de promoción y difusión cultural inclusivos.</t>
  </si>
  <si>
    <t>Eventos y/o actividades de promoción de la cultura realizadas</t>
  </si>
  <si>
    <t>Realizar un programa de formación artística que beneficie a 100 personas entre niños,niñas ,adolescentes y jóvenes del municipio de Arauca.</t>
  </si>
  <si>
    <t>Programa de formación realizado</t>
  </si>
  <si>
    <t>Realizar un programa que tendrá como resultado 8 gestores culturales capacitados y  50 jovenes que recibirán formación a traves de diferentes jornadas</t>
  </si>
  <si>
    <t>Realizar un plan de protección y salvaguarda del patrimonio cultural llanera del departamento de Arauca</t>
  </si>
  <si>
    <t>Plan de protección y salvaguarda ejecutado</t>
  </si>
  <si>
    <t>En ejecución actualmente (vf)</t>
  </si>
  <si>
    <t>Desarrollar tres (3) programas de conservación y salvaguarda del patriminonio cultural en tres municipios del departamento de Arauca.</t>
  </si>
  <si>
    <t>Programas de conservación ejecutados</t>
  </si>
  <si>
    <t>1.    Raciones Alimentarias-prestación del servicio.
2.    Personal de apoyo-equipo PAE.       
3.    Interventoría.</t>
  </si>
  <si>
    <t>Incentivar la participación de los productores agropecuarios en eventos feriales del orden local, regional y nacional</t>
  </si>
  <si>
    <t>Área adquirida y dedicada a la conservación</t>
  </si>
  <si>
    <t>Infraestructura vial terciaria: incluye el inventario de la red vial terciaria, la construcción, mejoramiento, rehabilitación y operación</t>
  </si>
  <si>
    <t>Conservación continua que se realiza en vías pavimentadas o no (a intervalos menores de un año)  de las zonas laterales y a intervenciones de emergencias en la carretera, con el fin de mantener las condiciones óptimas parala transitabilidad en la vía.</t>
  </si>
  <si>
    <t>equipos para la operación fotovoltaica   /Sistema de medición y gestión de energía /                                             Instalaciones internas</t>
  </si>
  <si>
    <t>al proyecto debe adicionarse recursos para el cumplimento de metas teniendo en cuenta que la misma es una vigencia futura</t>
  </si>
  <si>
    <t>Servicios de la administración pública relacionados con la educación</t>
  </si>
  <si>
    <t>Sector de inversión orientado a garantizar el pleno cumplimiento de el derecho a la educación en condiciones de equidad para toda la población</t>
  </si>
  <si>
    <t>Inspección vigilancia y control en salud pública</t>
  </si>
  <si>
    <t>Servicios de la administración pública relacionados con asuntos económicos, comerciales y laborales</t>
  </si>
  <si>
    <t xml:space="preserve">Disponer de un sistema de información de interconexión a nivel nacional, que permita un control óptimo del impuesto al consumo.
Disminuir la Introducción ilegal de productos gravados con el Impuesto al consumo al Departamento de Arauca
</t>
  </si>
  <si>
    <t>Atender a la población damnificada por eventos naturales y/o antrópicos no intencionales</t>
  </si>
  <si>
    <t>Atender a ciento noventa y nueve (278) personas damnificada por eventos naturales y/o antrópicos no intencionales</t>
  </si>
  <si>
    <t>Servicios de la administración pública</t>
  </si>
  <si>
    <t>Rendimientos Financieros Margen de Comercialización Regalías</t>
  </si>
  <si>
    <t>Participación en el Impuesto al Consumo Telefonía Móvil  (  Cultura).</t>
  </si>
  <si>
    <t>5% Fondo de Seguridad/ Contribución especial sobre contratos de obra pública</t>
  </si>
  <si>
    <t>TRANSFERENCIAS NACIONALES (Cofinanciación alimentación escolar)</t>
  </si>
  <si>
    <t>1)Caracterización de usuarios de la Gobernación de Arauca.
2) Digitalización de carpetas de hojas de vida de funcionarios activos, y pensionados activos de la administración departamental.
3) Migración del SST bajo la norma oshas 180001 a ISO 450001.
4) Aplicación batería psicosocial.</t>
  </si>
  <si>
    <t>Entrega de incentivos económicos a los deportistas  y entrenadores  ganadores de las competencias deportivas realizadas a nivel nacional dutante el  2022.</t>
  </si>
  <si>
    <t>Servicio de planificación económica social y estadística de la administración pública</t>
  </si>
  <si>
    <t>Materiales de lectura disponibles en Bibliotecas públicas y espacios no convencionales</t>
  </si>
  <si>
    <t>servicio de apoyo financiero para la financiación de proyectos de infraestructura para el servicio público de gas</t>
  </si>
  <si>
    <t>Orden público y seguridad - no clasificados</t>
  </si>
  <si>
    <t>Implementación de la política pública de juventud.</t>
  </si>
  <si>
    <t xml:space="preserve">Actividades 1. asistencia técnica coordinador del proyecto. actividad 2. diseño y elaboración de instrumentos y metodologías para la identificación y caracterización de los participantes. actividad 3. preparación del material metidológico y pedagógico para las capacitaciones del equipodel proyecto. actividad 4. elaboración e implementación de estrategia de divulgación en medios de comunicación locales. actividad 5. identicación de zonas geográficas de mayor concentración de cada actividad productiva y de la población involucrada junto con su grupo familiar actividad 6. análisis y acciones diferenciadas que salvaguarden la condiciones y situaciones de cada grupo poblacionales y sectores sociales: juventud, adultez, envejecimiento y vejez, familia, habitante de calle, rom, comunidades negras, pueblos indígenas, sectores lgbti, personas con discapacidad, mujeres actividad 7. identificación y priorización de sectores productivos de acuerdo con su capacidad de generación de empleo productivo, dinámica de la demanda interna y externa  que enfrentan, generación de valor agregado, de contribuir al desarrollo tecnológico del departamento actividad 8. creación de una herramienta digital de publicación de información con resultados de la investigación actividad 9. arrendamiento de equipos de cómputo, impresora, escáner y mobiliario para oficina actividad 10. auxiliar de actualización de información. </t>
  </si>
  <si>
    <t>1- INFORMACIÓN PLAN DE DESARROLLO 2020-2023</t>
  </si>
  <si>
    <t xml:space="preserve">2. PLAN INDICATIVO </t>
  </si>
  <si>
    <t xml:space="preserve">3. PROYECTO DE INVERSIÓN </t>
  </si>
  <si>
    <t xml:space="preserve">4. ACTIVIDADES </t>
  </si>
  <si>
    <t>CÓDIGO DANE</t>
  </si>
  <si>
    <t>DESCRIPCIÓN DEL CÓDIGO DANE</t>
  </si>
  <si>
    <t xml:space="preserve">5. ARTICULACIÓN  CCPET  Y  CPC ( DANE) </t>
  </si>
  <si>
    <t xml:space="preserve">6.  PRESUPUESTO PROGRAMADO </t>
  </si>
  <si>
    <t xml:space="preserve">MONTO TOTAL PROGRAMADO
 Miles de pesos) </t>
  </si>
  <si>
    <t>Impuesto al consumo de Licores - Nacionales</t>
  </si>
  <si>
    <t xml:space="preserve">FUENTES DE FINANCIACIÓN ( MILLONES) </t>
  </si>
  <si>
    <t>7. Dependencia o unidad ejecutora Y la persona responsable de la implementación y seguimiento de la actividad</t>
  </si>
  <si>
    <t>VIGENCIA FISCAL: 2022</t>
  </si>
  <si>
    <t xml:space="preserve">Remuneración del Gestor                                 
Plan de Aseguramiento                               
Inversiones en infraestructura en agua potable y saneamiento básico                      Preinversiones (Estudios y Diseños)                
Gestión del riesgo                                            
Plan Ambiental                                             
Plan de gestión social </t>
  </si>
  <si>
    <t>Marzo de 2022</t>
  </si>
  <si>
    <t>28 de abril 2022</t>
  </si>
  <si>
    <t>30 de junio 2022</t>
  </si>
  <si>
    <t>30 de noviembre 2022</t>
  </si>
  <si>
    <t>EDGAR GUZMÁN ROBLES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</si>
</sst>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2" formatCode="_-&quot;$&quot;\ * #,##0_-;\-&quot;$&quot;\ * #,##0_-;_-&quot;$&quot;\ * &quot;-&quot;_-;_-@_-"/>
    <numFmt numFmtId="41" formatCode="_-* #,##0_-;\-* #,##0_-;_-* &quot;-&quot;_-;_-@_-"/>
    <numFmt numFmtId="44" formatCode="_-&quot;$&quot;\ * #,##0.00_-;\-&quot;$&quot;\ * #,##0.00_-;_-&quot;$&quot;\ * &quot;-&quot;??_-;_-@_-"/>
    <numFmt numFmtId="164" formatCode="_-&quot;$&quot;* #,##0.00_-;\-&quot;$&quot;* #,##0.00_-;_-&quot;$&quot;* &quot;-&quot;??_-;_-@_-"/>
    <numFmt numFmtId="165" formatCode="_-[$$-409]* #,##0.00_ ;_-[$$-409]* \-#,##0.00\ ;_-[$$-409]* &quot;-&quot;??_ ;_-@_ "/>
    <numFmt numFmtId="166" formatCode="_-&quot;$&quot;* #,##0_-;\-&quot;$&quot;* #,##0_-;_-&quot;$&quot;* &quot;-&quot;_-;_-@"/>
    <numFmt numFmtId="167" formatCode="_(&quot;$&quot;\ * #,##0.00_);_(&quot;$&quot;\ * \(#,##0.00\);_(&quot;$&quot;\ * &quot;-&quot;??_);_(@_)"/>
    <numFmt numFmtId="168" formatCode="_-&quot;$&quot;* #,##0.00_-;\-&quot;$&quot;* #,##0.00_-;_-&quot;$&quot;* &quot;-&quot;_-;_-@"/>
    <numFmt numFmtId="169" formatCode="_-&quot;$&quot;\ * #,##0.00_-;\-&quot;$&quot;\ * #,##0.00_-;_-&quot;$&quot;\ * &quot;-&quot;??_-;_-@"/>
    <numFmt numFmtId="170" formatCode="_ &quot;$&quot;\ * #,##0.00_ ;_ &quot;$&quot;\ * \-#,##0.00_ ;_ &quot;$&quot;\ * &quot;-&quot;??_ ;_ @_ "/>
    <numFmt numFmtId="171" formatCode="_-&quot;$&quot;\ * #,##0.00_-;\-&quot;$&quot;\ * #,##0.00_-;_-&quot;$&quot;\ * &quot;-&quot;_-;_-@_-"/>
    <numFmt numFmtId="172" formatCode="#,##0_ ;\-#,##0\ "/>
  </numFmts>
  <fonts count="40" x14ac:knownFonts="1">
    <font>
      <sz val="11"/>
      <color theme="1"/>
      <name val="Calibri"/>
      <family val="2"/>
      <scheme val="minor"/>
    </font>
    <font>
      <sz val="11"/>
      <color theme="1"/>
      <name val="Calibri"/>
      <family val="2"/>
      <scheme val="minor"/>
    </font>
    <font>
      <sz val="11"/>
      <color rgb="FF000000"/>
      <name val="Calibri"/>
      <family val="2"/>
    </font>
    <font>
      <sz val="12"/>
      <name val="Arial"/>
      <family val="2"/>
    </font>
    <font>
      <sz val="11"/>
      <name val="Calibri"/>
      <family val="2"/>
    </font>
    <font>
      <b/>
      <sz val="16"/>
      <name val="Arial"/>
      <family val="2"/>
    </font>
    <font>
      <sz val="14"/>
      <name val="Arial"/>
      <family val="2"/>
    </font>
    <font>
      <sz val="11"/>
      <name val="Arial"/>
      <family val="2"/>
    </font>
    <font>
      <sz val="15"/>
      <name val="Arial"/>
      <family val="2"/>
    </font>
    <font>
      <sz val="12"/>
      <color rgb="FF000000"/>
      <name val="Calibri"/>
      <family val="2"/>
    </font>
    <font>
      <b/>
      <sz val="8"/>
      <name val="Calibri"/>
      <family val="2"/>
    </font>
    <font>
      <sz val="8"/>
      <name val="Calibri"/>
      <family val="2"/>
    </font>
    <font>
      <b/>
      <sz val="12"/>
      <color rgb="FFFFFFFF"/>
      <name val="Arial"/>
      <family val="2"/>
    </font>
    <font>
      <b/>
      <sz val="12"/>
      <color theme="0"/>
      <name val="Arial"/>
      <family val="2"/>
    </font>
    <font>
      <b/>
      <sz val="12"/>
      <name val="Arial"/>
      <family val="2"/>
    </font>
    <font>
      <b/>
      <sz val="15"/>
      <color theme="0"/>
      <name val="Arial"/>
      <family val="2"/>
    </font>
    <font>
      <b/>
      <sz val="14"/>
      <name val="Arial"/>
      <family val="2"/>
    </font>
    <font>
      <b/>
      <sz val="15"/>
      <name val="Arial"/>
      <family val="2"/>
    </font>
    <font>
      <b/>
      <sz val="12"/>
      <color theme="1"/>
      <name val="Arial"/>
      <family val="2"/>
    </font>
    <font>
      <sz val="15"/>
      <color theme="1"/>
      <name val="Arial"/>
      <family val="2"/>
    </font>
    <font>
      <sz val="12"/>
      <color theme="1"/>
      <name val="Arial"/>
      <family val="2"/>
    </font>
    <font>
      <sz val="14"/>
      <color theme="1"/>
      <name val="Arial"/>
      <family val="2"/>
    </font>
    <font>
      <sz val="10"/>
      <name val="Arial"/>
      <family val="2"/>
    </font>
    <font>
      <sz val="10"/>
      <color theme="1"/>
      <name val="Arial Narrow"/>
      <family val="2"/>
    </font>
    <font>
      <sz val="10"/>
      <name val="Arial Nova Cond Light"/>
      <family val="2"/>
    </font>
    <font>
      <sz val="12"/>
      <name val="Arial Narrow"/>
      <family val="2"/>
    </font>
    <font>
      <sz val="16"/>
      <name val="Arial"/>
      <family val="2"/>
    </font>
    <font>
      <b/>
      <sz val="14"/>
      <color theme="1"/>
      <name val="Arial"/>
      <family val="2"/>
    </font>
    <font>
      <b/>
      <sz val="15"/>
      <color theme="1"/>
      <name val="Arial"/>
      <family val="2"/>
    </font>
    <font>
      <b/>
      <sz val="14"/>
      <color theme="0"/>
      <name val="Arial"/>
      <family val="2"/>
    </font>
    <font>
      <sz val="14"/>
      <name val="Calibri"/>
      <family val="2"/>
    </font>
    <font>
      <b/>
      <sz val="9"/>
      <color indexed="81"/>
      <name val="Tahoma"/>
      <family val="2"/>
    </font>
    <font>
      <sz val="12"/>
      <name val="Calibri"/>
      <family val="2"/>
    </font>
    <font>
      <b/>
      <sz val="12"/>
      <color rgb="FF000000"/>
      <name val="Arial"/>
      <family val="2"/>
    </font>
    <font>
      <sz val="12"/>
      <name val="Arial Nova Cond Light"/>
      <family val="2"/>
    </font>
    <font>
      <sz val="12"/>
      <color theme="1"/>
      <name val="Arial Narrow"/>
      <family val="2"/>
    </font>
    <font>
      <sz val="12"/>
      <color theme="1"/>
      <name val="Calibri"/>
      <family val="2"/>
      <scheme val="minor"/>
    </font>
    <font>
      <sz val="12"/>
      <color indexed="8"/>
      <name val="Arial"/>
      <family val="2"/>
    </font>
    <font>
      <b/>
      <sz val="16"/>
      <color theme="0"/>
      <name val="Arial"/>
      <family val="2"/>
    </font>
    <font>
      <b/>
      <sz val="22"/>
      <name val="Arial"/>
      <family val="2"/>
    </font>
  </fonts>
  <fills count="47">
    <fill>
      <patternFill patternType="none"/>
    </fill>
    <fill>
      <patternFill patternType="gray125"/>
    </fill>
    <fill>
      <patternFill patternType="solid">
        <fgColor rgb="FF0D3F6A"/>
        <bgColor rgb="FF0D3F6A"/>
      </patternFill>
    </fill>
    <fill>
      <patternFill patternType="solid">
        <fgColor rgb="FFBDD6EE"/>
        <bgColor rgb="FFBDD6EE"/>
      </patternFill>
    </fill>
    <fill>
      <patternFill patternType="solid">
        <fgColor rgb="FFA8D08D"/>
        <bgColor rgb="FFA8D08D"/>
      </patternFill>
    </fill>
    <fill>
      <patternFill patternType="solid">
        <fgColor rgb="FFFFFF00"/>
        <bgColor rgb="FFFFFF00"/>
      </patternFill>
    </fill>
    <fill>
      <patternFill patternType="solid">
        <fgColor rgb="FF0D3F6A"/>
        <bgColor rgb="FFCCFFCC"/>
      </patternFill>
    </fill>
    <fill>
      <patternFill patternType="solid">
        <fgColor rgb="FF0D3F6A"/>
        <bgColor indexed="64"/>
      </patternFill>
    </fill>
    <fill>
      <patternFill patternType="solid">
        <fgColor rgb="FF7030A0"/>
        <bgColor rgb="FFCCFFCC"/>
      </patternFill>
    </fill>
    <fill>
      <patternFill patternType="solid">
        <fgColor rgb="FF00FF00"/>
        <bgColor rgb="FFCCFFCC"/>
      </patternFill>
    </fill>
    <fill>
      <patternFill patternType="solid">
        <fgColor rgb="FF00FFFF"/>
        <bgColor rgb="FFCCFFCC"/>
      </patternFill>
    </fill>
    <fill>
      <patternFill patternType="solid">
        <fgColor rgb="FFB6DDE8"/>
        <bgColor rgb="FFB6DDE8"/>
      </patternFill>
    </fill>
    <fill>
      <patternFill patternType="solid">
        <fgColor rgb="FFFFC000"/>
        <bgColor rgb="FFFFC000"/>
      </patternFill>
    </fill>
    <fill>
      <patternFill patternType="solid">
        <fgColor rgb="FF002060"/>
        <bgColor rgb="FFFFC000"/>
      </patternFill>
    </fill>
    <fill>
      <patternFill patternType="solid">
        <fgColor rgb="FF002060"/>
        <bgColor rgb="FF000000"/>
      </patternFill>
    </fill>
    <fill>
      <patternFill patternType="solid">
        <fgColor rgb="FF002060"/>
        <bgColor indexed="64"/>
      </patternFill>
    </fill>
    <fill>
      <patternFill patternType="solid">
        <fgColor theme="9" tint="-0.499984740745262"/>
        <bgColor indexed="64"/>
      </patternFill>
    </fill>
    <fill>
      <patternFill patternType="solid">
        <fgColor theme="7" tint="-0.249977111117893"/>
        <bgColor indexed="64"/>
      </patternFill>
    </fill>
    <fill>
      <patternFill patternType="solid">
        <fgColor theme="0"/>
        <bgColor indexed="64"/>
      </patternFill>
    </fill>
    <fill>
      <patternFill patternType="solid">
        <fgColor rgb="FF8DB3E2"/>
        <bgColor rgb="FF8DB3E2"/>
      </patternFill>
    </fill>
    <fill>
      <patternFill patternType="solid">
        <fgColor rgb="FFAFCAEB"/>
        <bgColor rgb="FFAFCAEB"/>
      </patternFill>
    </fill>
    <fill>
      <patternFill patternType="solid">
        <fgColor rgb="FFFBD4B4"/>
        <bgColor rgb="FFFBD4B4"/>
      </patternFill>
    </fill>
    <fill>
      <patternFill patternType="solid">
        <fgColor rgb="FFFFFFFF"/>
        <bgColor rgb="FFFFFFFF"/>
      </patternFill>
    </fill>
    <fill>
      <patternFill patternType="solid">
        <fgColor theme="7" tint="0.59999389629810485"/>
        <bgColor rgb="FFFBD4B4"/>
      </patternFill>
    </fill>
    <fill>
      <patternFill patternType="solid">
        <fgColor theme="7" tint="0.39997558519241921"/>
        <bgColor rgb="FFFABF8F"/>
      </patternFill>
    </fill>
    <fill>
      <patternFill patternType="solid">
        <fgColor theme="7" tint="0.39997558519241921"/>
        <bgColor rgb="FFFFFFFF"/>
      </patternFill>
    </fill>
    <fill>
      <patternFill patternType="solid">
        <fgColor theme="7" tint="0.39997558519241921"/>
        <bgColor indexed="64"/>
      </patternFill>
    </fill>
    <fill>
      <patternFill patternType="solid">
        <fgColor rgb="FFFABF8F"/>
        <bgColor rgb="FFFABF8F"/>
      </patternFill>
    </fill>
    <fill>
      <patternFill patternType="solid">
        <fgColor theme="7" tint="0.39997558519241921"/>
        <bgColor rgb="FFFBD4B4"/>
      </patternFill>
    </fill>
    <fill>
      <patternFill patternType="solid">
        <fgColor rgb="FFFF00FF"/>
        <bgColor rgb="FFFF00FF"/>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rgb="FFFFFF00"/>
      </patternFill>
    </fill>
    <fill>
      <patternFill patternType="solid">
        <fgColor rgb="FFFABF8F"/>
        <bgColor indexed="64"/>
      </patternFill>
    </fill>
    <fill>
      <patternFill patternType="solid">
        <fgColor rgb="FFFFD966"/>
        <bgColor indexed="64"/>
      </patternFill>
    </fill>
    <fill>
      <patternFill patternType="solid">
        <fgColor theme="0"/>
        <bgColor rgb="FFFABF8F"/>
      </patternFill>
    </fill>
    <fill>
      <patternFill patternType="solid">
        <fgColor rgb="FF00B0F0"/>
        <bgColor rgb="FFFFFFFF"/>
      </patternFill>
    </fill>
    <fill>
      <patternFill patternType="solid">
        <fgColor rgb="FFFF33CC"/>
        <bgColor indexed="64"/>
      </patternFill>
    </fill>
    <fill>
      <patternFill patternType="solid">
        <fgColor theme="3" tint="-0.249977111117893"/>
        <bgColor indexed="64"/>
      </patternFill>
    </fill>
    <fill>
      <patternFill patternType="solid">
        <fgColor theme="5" tint="-0.249977111117893"/>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00B050"/>
        <bgColor indexed="64"/>
      </patternFill>
    </fill>
    <fill>
      <patternFill patternType="solid">
        <fgColor theme="6" tint="-0.249977111117893"/>
        <bgColor indexed="64"/>
      </patternFill>
    </fill>
    <fill>
      <patternFill patternType="solid">
        <fgColor theme="0"/>
        <bgColor rgb="FFBDD6EE"/>
      </patternFill>
    </fill>
    <fill>
      <patternFill patternType="solid">
        <fgColor theme="0"/>
        <bgColor rgb="FFA8D08D"/>
      </patternFill>
    </fill>
    <fill>
      <patternFill patternType="solid">
        <fgColor rgb="FF00B0F0"/>
        <bgColor indexed="64"/>
      </patternFill>
    </fill>
  </fills>
  <borders count="8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top/>
      <bottom style="thin">
        <color rgb="FF000000"/>
      </bottom>
      <diagonal/>
    </border>
    <border>
      <left/>
      <right/>
      <top/>
      <bottom style="thin">
        <color rgb="FF000000"/>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right/>
      <top style="medium">
        <color indexed="64"/>
      </top>
      <bottom style="medium">
        <color indexed="64"/>
      </bottom>
      <diagonal/>
    </border>
    <border>
      <left/>
      <right style="thin">
        <color auto="1"/>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thin">
        <color auto="1"/>
      </left>
      <right/>
      <top style="medium">
        <color indexed="64"/>
      </top>
      <bottom/>
      <diagonal/>
    </border>
    <border>
      <left/>
      <right/>
      <top style="medium">
        <color indexed="64"/>
      </top>
      <bottom/>
      <diagonal/>
    </border>
    <border>
      <left/>
      <right style="thin">
        <color auto="1"/>
      </right>
      <top style="medium">
        <color indexed="64"/>
      </top>
      <bottom/>
      <diagonal/>
    </border>
    <border>
      <left/>
      <right style="medium">
        <color indexed="64"/>
      </right>
      <top style="medium">
        <color indexed="64"/>
      </top>
      <bottom/>
      <diagonal/>
    </border>
    <border>
      <left/>
      <right style="thin">
        <color rgb="FF000000"/>
      </right>
      <top/>
      <bottom/>
      <diagonal/>
    </border>
    <border>
      <left style="thin">
        <color rgb="FF000000"/>
      </left>
      <right style="thin">
        <color rgb="FF000000"/>
      </right>
      <top style="medium">
        <color indexed="64"/>
      </top>
      <bottom style="medium">
        <color indexed="64"/>
      </bottom>
      <diagonal/>
    </border>
    <border>
      <left/>
      <right style="thin">
        <color rgb="FF000000"/>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thin">
        <color auto="1"/>
      </right>
      <top style="medium">
        <color indexed="64"/>
      </top>
      <bottom style="thin">
        <color auto="1"/>
      </bottom>
      <diagonal/>
    </border>
    <border>
      <left style="thin">
        <color auto="1"/>
      </left>
      <right/>
      <top style="medium">
        <color indexed="64"/>
      </top>
      <bottom style="thin">
        <color auto="1"/>
      </bottom>
      <diagonal/>
    </border>
    <border>
      <left/>
      <right style="thin">
        <color auto="1"/>
      </right>
      <top style="thin">
        <color auto="1"/>
      </top>
      <bottom style="medium">
        <color indexed="64"/>
      </bottom>
      <diagonal/>
    </border>
    <border>
      <left style="thin">
        <color auto="1"/>
      </left>
      <right/>
      <top style="thin">
        <color auto="1"/>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bottom/>
      <diagonal/>
    </border>
    <border>
      <left style="thin">
        <color auto="1"/>
      </left>
      <right style="medium">
        <color indexed="64"/>
      </right>
      <top/>
      <bottom/>
      <diagonal/>
    </border>
    <border>
      <left/>
      <right style="thin">
        <color auto="1"/>
      </right>
      <top/>
      <bottom style="medium">
        <color indexed="64"/>
      </bottom>
      <diagonal/>
    </border>
    <border>
      <left style="medium">
        <color indexed="64"/>
      </left>
      <right style="thin">
        <color auto="1"/>
      </right>
      <top/>
      <bottom style="medium">
        <color indexed="64"/>
      </bottom>
      <diagonal/>
    </border>
    <border>
      <left style="thin">
        <color auto="1"/>
      </left>
      <right style="medium">
        <color indexed="64"/>
      </right>
      <top/>
      <bottom style="medium">
        <color indexed="64"/>
      </bottom>
      <diagonal/>
    </border>
    <border>
      <left style="thin">
        <color auto="1"/>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auto="1"/>
      </bottom>
      <diagonal/>
    </border>
    <border>
      <left/>
      <right/>
      <top style="thin">
        <color auto="1"/>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s>
  <cellStyleXfs count="10">
    <xf numFmtId="0" fontId="0" fillId="0" borderId="0"/>
    <xf numFmtId="167" fontId="1" fillId="0" borderId="0" applyFont="0" applyFill="0" applyBorder="0" applyAlignment="0" applyProtection="0"/>
    <xf numFmtId="42" fontId="1" fillId="0" borderId="0" applyFont="0" applyFill="0" applyBorder="0" applyAlignment="0" applyProtection="0"/>
    <xf numFmtId="0" fontId="2" fillId="0" borderId="0"/>
    <xf numFmtId="0" fontId="9" fillId="0" borderId="0"/>
    <xf numFmtId="41" fontId="9" fillId="0" borderId="0" applyFont="0" applyFill="0" applyBorder="0" applyAlignment="0" applyProtection="0"/>
    <xf numFmtId="0" fontId="9" fillId="0" borderId="0"/>
    <xf numFmtId="0" fontId="22" fillId="0" borderId="0"/>
    <xf numFmtId="164" fontId="1" fillId="0" borderId="0" applyFont="0" applyFill="0" applyBorder="0" applyAlignment="0" applyProtection="0"/>
    <xf numFmtId="170" fontId="22" fillId="0" borderId="0" applyFont="0" applyFill="0" applyBorder="0" applyAlignment="0" applyProtection="0"/>
  </cellStyleXfs>
  <cellXfs count="1438">
    <xf numFmtId="0" fontId="0" fillId="0" borderId="0" xfId="0"/>
    <xf numFmtId="165" fontId="3" fillId="0" borderId="0" xfId="3" applyNumberFormat="1" applyFont="1" applyAlignment="1">
      <alignment vertical="center"/>
    </xf>
    <xf numFmtId="0" fontId="2" fillId="0" borderId="0" xfId="3"/>
    <xf numFmtId="0" fontId="3" fillId="0" borderId="16" xfId="3" applyFont="1" applyBorder="1" applyAlignment="1">
      <alignment horizontal="center" vertical="center"/>
    </xf>
    <xf numFmtId="0" fontId="3" fillId="0" borderId="0" xfId="3" applyFont="1" applyBorder="1" applyAlignment="1">
      <alignment horizontal="center" vertical="center"/>
    </xf>
    <xf numFmtId="165" fontId="3" fillId="0" borderId="0" xfId="3" applyNumberFormat="1" applyFont="1" applyBorder="1" applyAlignment="1">
      <alignment vertical="center"/>
    </xf>
    <xf numFmtId="165" fontId="8" fillId="0" borderId="9" xfId="3" applyNumberFormat="1" applyFont="1" applyBorder="1" applyAlignment="1">
      <alignment vertical="center"/>
    </xf>
    <xf numFmtId="0" fontId="3" fillId="0" borderId="0" xfId="4" applyFont="1" applyAlignment="1">
      <alignment vertical="center"/>
    </xf>
    <xf numFmtId="0" fontId="3" fillId="0" borderId="0" xfId="4" applyFont="1" applyAlignment="1">
      <alignment horizontal="center" vertical="center"/>
    </xf>
    <xf numFmtId="0" fontId="14" fillId="0" borderId="0" xfId="4" applyFont="1" applyAlignment="1">
      <alignment horizontal="center" vertical="center" wrapText="1"/>
    </xf>
    <xf numFmtId="49" fontId="14" fillId="6" borderId="21" xfId="4" applyNumberFormat="1" applyFont="1" applyFill="1" applyBorder="1" applyAlignment="1">
      <alignment horizontal="center" vertical="center" wrapText="1"/>
    </xf>
    <xf numFmtId="165" fontId="14" fillId="11" borderId="15" xfId="4" applyNumberFormat="1" applyFont="1" applyFill="1" applyBorder="1" applyAlignment="1">
      <alignment horizontal="center" vertical="center" wrapText="1"/>
    </xf>
    <xf numFmtId="168" fontId="14" fillId="3" borderId="15" xfId="4" applyNumberFormat="1" applyFont="1" applyFill="1" applyBorder="1" applyAlignment="1">
      <alignment horizontal="center" vertical="center" wrapText="1"/>
    </xf>
    <xf numFmtId="168" fontId="14" fillId="3" borderId="21" xfId="4" applyNumberFormat="1" applyFont="1" applyFill="1" applyBorder="1" applyAlignment="1">
      <alignment horizontal="center" vertical="center" wrapText="1"/>
    </xf>
    <xf numFmtId="167" fontId="15" fillId="6" borderId="23" xfId="1" applyFont="1" applyFill="1" applyBorder="1" applyAlignment="1">
      <alignment vertical="center" wrapText="1"/>
    </xf>
    <xf numFmtId="165" fontId="14" fillId="11" borderId="21" xfId="4" applyNumberFormat="1" applyFont="1" applyFill="1" applyBorder="1" applyAlignment="1">
      <alignment horizontal="center" vertical="center" wrapText="1"/>
    </xf>
    <xf numFmtId="164" fontId="14" fillId="0" borderId="0" xfId="4" applyNumberFormat="1" applyFont="1" applyAlignment="1">
      <alignment horizontal="center" vertical="center" wrapText="1"/>
    </xf>
    <xf numFmtId="167" fontId="15" fillId="17" borderId="24" xfId="1" applyFont="1" applyFill="1" applyBorder="1" applyAlignment="1">
      <alignment vertical="center" wrapText="1"/>
    </xf>
    <xf numFmtId="49" fontId="14" fillId="5" borderId="21" xfId="4" applyNumberFormat="1" applyFont="1" applyFill="1" applyBorder="1" applyAlignment="1">
      <alignment horizontal="center" vertical="center" wrapText="1"/>
    </xf>
    <xf numFmtId="49" fontId="3" fillId="5" borderId="21" xfId="4" applyNumberFormat="1" applyFont="1" applyFill="1" applyBorder="1" applyAlignment="1">
      <alignment horizontal="center" vertical="center" wrapText="1"/>
    </xf>
    <xf numFmtId="0" fontId="14" fillId="5" borderId="21" xfId="4" applyFont="1" applyFill="1" applyBorder="1" applyAlignment="1">
      <alignment horizontal="left" vertical="center" wrapText="1"/>
    </xf>
    <xf numFmtId="1" fontId="14" fillId="5" borderId="21" xfId="4" applyNumberFormat="1" applyFont="1" applyFill="1" applyBorder="1" applyAlignment="1">
      <alignment horizontal="center" vertical="center" wrapText="1"/>
    </xf>
    <xf numFmtId="167" fontId="16" fillId="5" borderId="21" xfId="1" applyFont="1" applyFill="1" applyBorder="1" applyAlignment="1">
      <alignment horizontal="left" vertical="center" wrapText="1"/>
    </xf>
    <xf numFmtId="42" fontId="17" fillId="5" borderId="21" xfId="2" applyFont="1" applyFill="1" applyBorder="1" applyAlignment="1">
      <alignment horizontal="left" vertical="center" wrapText="1"/>
    </xf>
    <xf numFmtId="0" fontId="14" fillId="0" borderId="0" xfId="4" applyFont="1" applyBorder="1" applyAlignment="1">
      <alignment vertical="center" wrapText="1"/>
    </xf>
    <xf numFmtId="0" fontId="3" fillId="0" borderId="0" xfId="4" applyFont="1" applyAlignment="1">
      <alignment vertical="center" wrapText="1"/>
    </xf>
    <xf numFmtId="49" fontId="14" fillId="19" borderId="21" xfId="4" applyNumberFormat="1" applyFont="1" applyFill="1" applyBorder="1" applyAlignment="1">
      <alignment horizontal="center" vertical="center" wrapText="1"/>
    </xf>
    <xf numFmtId="49" fontId="3" fillId="19" borderId="21" xfId="4" applyNumberFormat="1" applyFont="1" applyFill="1" applyBorder="1" applyAlignment="1">
      <alignment horizontal="center" vertical="center" wrapText="1"/>
    </xf>
    <xf numFmtId="0" fontId="18" fillId="19" borderId="21" xfId="4" applyFont="1" applyFill="1" applyBorder="1" applyAlignment="1">
      <alignment horizontal="left" vertical="center" wrapText="1"/>
    </xf>
    <xf numFmtId="1" fontId="3" fillId="19" borderId="21" xfId="4" applyNumberFormat="1" applyFont="1" applyFill="1" applyBorder="1" applyAlignment="1">
      <alignment horizontal="center" vertical="center" wrapText="1"/>
    </xf>
    <xf numFmtId="167" fontId="16" fillId="19" borderId="21" xfId="1" applyFont="1" applyFill="1" applyBorder="1" applyAlignment="1">
      <alignment horizontal="left" vertical="center" wrapText="1"/>
    </xf>
    <xf numFmtId="42" fontId="17" fillId="19" borderId="21" xfId="2" applyFont="1" applyFill="1" applyBorder="1" applyAlignment="1">
      <alignment horizontal="left" vertical="center" wrapText="1"/>
    </xf>
    <xf numFmtId="165" fontId="3" fillId="0" borderId="15" xfId="4" applyNumberFormat="1" applyFont="1" applyBorder="1" applyAlignment="1">
      <alignment vertical="center" wrapText="1"/>
    </xf>
    <xf numFmtId="0" fontId="3" fillId="0" borderId="0" xfId="4" applyFont="1" applyBorder="1" applyAlignment="1">
      <alignment vertical="center" wrapText="1"/>
    </xf>
    <xf numFmtId="49" fontId="14" fillId="20" borderId="21" xfId="4" applyNumberFormat="1" applyFont="1" applyFill="1" applyBorder="1" applyAlignment="1">
      <alignment horizontal="center" vertical="center" wrapText="1"/>
    </xf>
    <xf numFmtId="49" fontId="3" fillId="20" borderId="21" xfId="4" applyNumberFormat="1" applyFont="1" applyFill="1" applyBorder="1" applyAlignment="1">
      <alignment horizontal="center" vertical="center" wrapText="1"/>
    </xf>
    <xf numFmtId="49" fontId="18" fillId="20" borderId="21" xfId="4" applyNumberFormat="1" applyFont="1" applyFill="1" applyBorder="1" applyAlignment="1">
      <alignment horizontal="left" vertical="center" wrapText="1"/>
    </xf>
    <xf numFmtId="1" fontId="14" fillId="20" borderId="21" xfId="4" applyNumberFormat="1" applyFont="1" applyFill="1" applyBorder="1" applyAlignment="1">
      <alignment horizontal="center" vertical="center" wrapText="1"/>
    </xf>
    <xf numFmtId="167" fontId="16" fillId="20" borderId="21" xfId="1" applyFont="1" applyFill="1" applyBorder="1" applyAlignment="1">
      <alignment horizontal="left" vertical="center" wrapText="1"/>
    </xf>
    <xf numFmtId="42" fontId="17" fillId="20" borderId="21" xfId="2" applyFont="1" applyFill="1" applyBorder="1" applyAlignment="1">
      <alignment horizontal="left" vertical="center" wrapText="1"/>
    </xf>
    <xf numFmtId="49" fontId="14" fillId="21" borderId="21" xfId="4" applyNumberFormat="1" applyFont="1" applyFill="1" applyBorder="1" applyAlignment="1">
      <alignment horizontal="center" vertical="center" wrapText="1"/>
    </xf>
    <xf numFmtId="49" fontId="3" fillId="21" borderId="21" xfId="4" applyNumberFormat="1" applyFont="1" applyFill="1" applyBorder="1" applyAlignment="1">
      <alignment horizontal="center" vertical="center" wrapText="1"/>
    </xf>
    <xf numFmtId="0" fontId="18" fillId="21" borderId="21" xfId="4" applyFont="1" applyFill="1" applyBorder="1" applyAlignment="1">
      <alignment horizontal="left" vertical="center" wrapText="1"/>
    </xf>
    <xf numFmtId="1" fontId="3" fillId="21" borderId="21" xfId="4" applyNumberFormat="1" applyFont="1" applyFill="1" applyBorder="1" applyAlignment="1">
      <alignment horizontal="center" vertical="center" wrapText="1"/>
    </xf>
    <xf numFmtId="167" fontId="16" fillId="21" borderId="21" xfId="1" applyFont="1" applyFill="1" applyBorder="1" applyAlignment="1">
      <alignment horizontal="left" vertical="center" wrapText="1"/>
    </xf>
    <xf numFmtId="42" fontId="17" fillId="21" borderId="21" xfId="2" applyFont="1" applyFill="1" applyBorder="1" applyAlignment="1">
      <alignment horizontal="left" vertical="center" wrapText="1"/>
    </xf>
    <xf numFmtId="0" fontId="3" fillId="22" borderId="0" xfId="4" applyFont="1" applyFill="1" applyBorder="1" applyAlignment="1">
      <alignment vertical="center" wrapText="1"/>
    </xf>
    <xf numFmtId="49" fontId="14" fillId="23" borderId="21" xfId="4" applyNumberFormat="1" applyFont="1" applyFill="1" applyBorder="1" applyAlignment="1">
      <alignment horizontal="center" vertical="center" wrapText="1"/>
    </xf>
    <xf numFmtId="49" fontId="3" fillId="23" borderId="21" xfId="4" applyNumberFormat="1" applyFont="1" applyFill="1" applyBorder="1" applyAlignment="1">
      <alignment horizontal="center" vertical="center" wrapText="1"/>
    </xf>
    <xf numFmtId="0" fontId="14" fillId="23" borderId="21" xfId="4" applyFont="1" applyFill="1" applyBorder="1" applyAlignment="1">
      <alignment horizontal="left" vertical="center" wrapText="1"/>
    </xf>
    <xf numFmtId="1" fontId="3" fillId="23" borderId="21" xfId="4" applyNumberFormat="1" applyFont="1" applyFill="1" applyBorder="1" applyAlignment="1">
      <alignment horizontal="center" vertical="center" wrapText="1"/>
    </xf>
    <xf numFmtId="167" fontId="16" fillId="23" borderId="21" xfId="1" applyFont="1" applyFill="1" applyBorder="1" applyAlignment="1">
      <alignment horizontal="left" vertical="center" wrapText="1"/>
    </xf>
    <xf numFmtId="42" fontId="17" fillId="23" borderId="21" xfId="2" applyFont="1" applyFill="1" applyBorder="1" applyAlignment="1">
      <alignment horizontal="left" vertical="center" wrapText="1"/>
    </xf>
    <xf numFmtId="44" fontId="3" fillId="0" borderId="0" xfId="4" applyNumberFormat="1" applyFont="1" applyFill="1" applyBorder="1" applyAlignment="1">
      <alignment vertical="center" wrapText="1"/>
    </xf>
    <xf numFmtId="168" fontId="3" fillId="0" borderId="15" xfId="4" applyNumberFormat="1" applyFont="1" applyFill="1" applyBorder="1" applyAlignment="1">
      <alignment vertical="center" wrapText="1"/>
    </xf>
    <xf numFmtId="168" fontId="3" fillId="0" borderId="21" xfId="4" applyNumberFormat="1" applyFont="1" applyFill="1" applyBorder="1" applyAlignment="1">
      <alignment vertical="center" wrapText="1"/>
    </xf>
    <xf numFmtId="168" fontId="3" fillId="0" borderId="13" xfId="4" applyNumberFormat="1" applyFont="1" applyFill="1" applyBorder="1" applyAlignment="1">
      <alignment vertical="center" wrapText="1"/>
    </xf>
    <xf numFmtId="0" fontId="3" fillId="0" borderId="21" xfId="4" applyFont="1" applyFill="1" applyBorder="1" applyAlignment="1">
      <alignment vertical="center" wrapText="1"/>
    </xf>
    <xf numFmtId="0" fontId="3" fillId="25" borderId="0" xfId="4" applyFont="1" applyFill="1" applyBorder="1" applyAlignment="1">
      <alignment vertical="center" wrapText="1"/>
    </xf>
    <xf numFmtId="0" fontId="3" fillId="26" borderId="0" xfId="4" applyFont="1" applyFill="1" applyAlignment="1">
      <alignment vertical="center" wrapText="1"/>
    </xf>
    <xf numFmtId="0" fontId="3" fillId="26" borderId="0" xfId="4" applyFont="1" applyFill="1" applyAlignment="1">
      <alignment vertical="center"/>
    </xf>
    <xf numFmtId="49" fontId="3" fillId="0" borderId="21" xfId="4" applyNumberFormat="1" applyFont="1" applyFill="1" applyBorder="1" applyAlignment="1">
      <alignment horizontal="center" vertical="center" wrapText="1"/>
    </xf>
    <xf numFmtId="0" fontId="3" fillId="18" borderId="21" xfId="6" applyFont="1" applyFill="1" applyBorder="1" applyAlignment="1">
      <alignment vertical="center" wrapText="1"/>
    </xf>
    <xf numFmtId="1" fontId="3" fillId="0" borderId="21" xfId="4" applyNumberFormat="1" applyFont="1" applyFill="1" applyBorder="1" applyAlignment="1">
      <alignment horizontal="center" vertical="center" wrapText="1"/>
    </xf>
    <xf numFmtId="0" fontId="3" fillId="0" borderId="0" xfId="4" applyFont="1" applyFill="1" applyBorder="1" applyAlignment="1">
      <alignment vertical="center" wrapText="1"/>
    </xf>
    <xf numFmtId="0" fontId="3" fillId="0" borderId="0" xfId="4" applyFont="1" applyFill="1" applyAlignment="1">
      <alignment vertical="center" wrapText="1"/>
    </xf>
    <xf numFmtId="0" fontId="3" fillId="0" borderId="0" xfId="4" applyFont="1" applyFill="1" applyAlignment="1">
      <alignment vertical="center"/>
    </xf>
    <xf numFmtId="1" fontId="3" fillId="5" borderId="21" xfId="4" applyNumberFormat="1" applyFont="1" applyFill="1" applyBorder="1" applyAlignment="1">
      <alignment horizontal="center" vertical="center" wrapText="1"/>
    </xf>
    <xf numFmtId="0" fontId="14" fillId="19" borderId="21" xfId="4" applyFont="1" applyFill="1" applyBorder="1" applyAlignment="1">
      <alignment horizontal="left" vertical="center" wrapText="1"/>
    </xf>
    <xf numFmtId="49" fontId="14" fillId="20" borderId="21" xfId="4" applyNumberFormat="1" applyFont="1" applyFill="1" applyBorder="1" applyAlignment="1">
      <alignment horizontal="left" vertical="center" wrapText="1"/>
    </xf>
    <xf numFmtId="49" fontId="14" fillId="27" borderId="21" xfId="4" applyNumberFormat="1" applyFont="1" applyFill="1" applyBorder="1" applyAlignment="1">
      <alignment horizontal="center" vertical="center" wrapText="1"/>
    </xf>
    <xf numFmtId="49" fontId="3" fillId="27" borderId="21" xfId="4" applyNumberFormat="1" applyFont="1" applyFill="1" applyBorder="1" applyAlignment="1">
      <alignment horizontal="center" vertical="center" wrapText="1"/>
    </xf>
    <xf numFmtId="49" fontId="14" fillId="27" borderId="21" xfId="4" applyNumberFormat="1" applyFont="1" applyFill="1" applyBorder="1" applyAlignment="1">
      <alignment horizontal="left" vertical="center" wrapText="1"/>
    </xf>
    <xf numFmtId="1" fontId="14" fillId="27" borderId="21" xfId="4" applyNumberFormat="1" applyFont="1" applyFill="1" applyBorder="1" applyAlignment="1">
      <alignment horizontal="center" vertical="center" wrapText="1"/>
    </xf>
    <xf numFmtId="167" fontId="16" fillId="27" borderId="21" xfId="1" applyFont="1" applyFill="1" applyBorder="1" applyAlignment="1">
      <alignment horizontal="left" vertical="center" wrapText="1"/>
    </xf>
    <xf numFmtId="42" fontId="17" fillId="27" borderId="21" xfId="2" applyFont="1" applyFill="1" applyBorder="1" applyAlignment="1">
      <alignment horizontal="left" vertical="center" wrapText="1"/>
    </xf>
    <xf numFmtId="1" fontId="14" fillId="19" borderId="21" xfId="4" applyNumberFormat="1" applyFont="1" applyFill="1" applyBorder="1" applyAlignment="1">
      <alignment horizontal="center" vertical="center" wrapText="1"/>
    </xf>
    <xf numFmtId="0" fontId="14" fillId="27" borderId="21" xfId="4" applyFont="1" applyFill="1" applyBorder="1" applyAlignment="1">
      <alignment horizontal="left" vertical="center" wrapText="1"/>
    </xf>
    <xf numFmtId="1" fontId="3" fillId="27" borderId="21" xfId="4" applyNumberFormat="1" applyFont="1" applyFill="1" applyBorder="1" applyAlignment="1">
      <alignment horizontal="center" vertical="center" wrapText="1"/>
    </xf>
    <xf numFmtId="165" fontId="3" fillId="0" borderId="21" xfId="4" applyNumberFormat="1" applyFont="1" applyBorder="1" applyAlignment="1">
      <alignment vertical="center" wrapText="1"/>
    </xf>
    <xf numFmtId="165" fontId="3" fillId="0" borderId="0" xfId="4" applyNumberFormat="1" applyFont="1" applyBorder="1" applyAlignment="1">
      <alignment vertical="center" wrapText="1"/>
    </xf>
    <xf numFmtId="165" fontId="3" fillId="29" borderId="0" xfId="4" applyNumberFormat="1" applyFont="1" applyFill="1" applyBorder="1" applyAlignment="1">
      <alignment vertical="center" wrapText="1"/>
    </xf>
    <xf numFmtId="169" fontId="3" fillId="0" borderId="0" xfId="4" applyNumberFormat="1" applyFont="1" applyBorder="1" applyAlignment="1">
      <alignment vertical="center" wrapText="1"/>
    </xf>
    <xf numFmtId="167" fontId="6" fillId="0" borderId="21" xfId="1" applyFont="1" applyFill="1" applyBorder="1" applyAlignment="1">
      <alignment vertical="center" wrapText="1"/>
    </xf>
    <xf numFmtId="165" fontId="3" fillId="0" borderId="0" xfId="4" applyNumberFormat="1" applyFont="1" applyFill="1" applyBorder="1" applyAlignment="1">
      <alignment vertical="center" wrapText="1"/>
    </xf>
    <xf numFmtId="169" fontId="3" fillId="0" borderId="0" xfId="4" applyNumberFormat="1" applyFont="1" applyFill="1" applyBorder="1" applyAlignment="1">
      <alignment vertical="center" wrapText="1"/>
    </xf>
    <xf numFmtId="1" fontId="14" fillId="27" borderId="21" xfId="4" applyNumberFormat="1" applyFont="1" applyFill="1" applyBorder="1" applyAlignment="1">
      <alignment horizontal="left" vertical="center" wrapText="1"/>
    </xf>
    <xf numFmtId="167" fontId="6" fillId="0" borderId="21" xfId="1" applyFont="1" applyFill="1" applyBorder="1" applyAlignment="1">
      <alignment horizontal="left" vertical="center" wrapText="1"/>
    </xf>
    <xf numFmtId="4" fontId="3" fillId="0" borderId="22" xfId="6" applyNumberFormat="1" applyFont="1" applyFill="1" applyBorder="1" applyAlignment="1">
      <alignment horizontal="right" vertical="center" wrapText="1"/>
    </xf>
    <xf numFmtId="0" fontId="14" fillId="22" borderId="0" xfId="4" applyFont="1" applyFill="1" applyBorder="1" applyAlignment="1">
      <alignment vertical="center" wrapText="1"/>
    </xf>
    <xf numFmtId="49" fontId="6" fillId="27" borderId="21" xfId="4" applyNumberFormat="1" applyFont="1" applyFill="1" applyBorder="1" applyAlignment="1">
      <alignment horizontal="center" vertical="center" wrapText="1"/>
    </xf>
    <xf numFmtId="42" fontId="8" fillId="27" borderId="21" xfId="2" applyFont="1" applyFill="1" applyBorder="1" applyAlignment="1">
      <alignment horizontal="center" vertical="center" wrapText="1"/>
    </xf>
    <xf numFmtId="0" fontId="3" fillId="0" borderId="0" xfId="4" applyFont="1" applyFill="1" applyBorder="1" applyAlignment="1">
      <alignment vertical="center"/>
    </xf>
    <xf numFmtId="0" fontId="3" fillId="0" borderId="21" xfId="4" applyFont="1" applyFill="1" applyBorder="1" applyAlignment="1">
      <alignment vertical="center"/>
    </xf>
    <xf numFmtId="49" fontId="3" fillId="0" borderId="21" xfId="7" applyNumberFormat="1" applyFont="1" applyFill="1" applyBorder="1" applyAlignment="1">
      <alignment horizontal="center" vertical="center" wrapText="1"/>
    </xf>
    <xf numFmtId="168" fontId="3" fillId="0" borderId="22" xfId="4" applyNumberFormat="1" applyFont="1" applyFill="1" applyBorder="1" applyAlignment="1">
      <alignment vertical="center" wrapText="1"/>
    </xf>
    <xf numFmtId="168" fontId="3" fillId="0" borderId="21" xfId="6" applyNumberFormat="1" applyFont="1" applyFill="1" applyBorder="1" applyAlignment="1">
      <alignment vertical="center"/>
    </xf>
    <xf numFmtId="168" fontId="3" fillId="18" borderId="15" xfId="4" applyNumberFormat="1" applyFont="1" applyFill="1" applyBorder="1" applyAlignment="1">
      <alignment vertical="center" wrapText="1"/>
    </xf>
    <xf numFmtId="168" fontId="3" fillId="18" borderId="21" xfId="4" applyNumberFormat="1" applyFont="1" applyFill="1" applyBorder="1" applyAlignment="1">
      <alignment vertical="center" wrapText="1"/>
    </xf>
    <xf numFmtId="49" fontId="20" fillId="18" borderId="21" xfId="4" applyNumberFormat="1" applyFont="1" applyFill="1" applyBorder="1" applyAlignment="1">
      <alignment horizontal="center" vertical="center" wrapText="1"/>
    </xf>
    <xf numFmtId="49" fontId="3" fillId="18" borderId="21" xfId="4" applyNumberFormat="1" applyFont="1" applyFill="1" applyBorder="1" applyAlignment="1">
      <alignment horizontal="center" vertical="center" wrapText="1"/>
    </xf>
    <xf numFmtId="1" fontId="3" fillId="0" borderId="21" xfId="4" applyNumberFormat="1" applyFont="1" applyFill="1" applyBorder="1" applyAlignment="1">
      <alignment horizontal="center" vertical="center"/>
    </xf>
    <xf numFmtId="167" fontId="6" fillId="0" borderId="24" xfId="1" applyFont="1" applyFill="1" applyBorder="1" applyAlignment="1">
      <alignment horizontal="justify" vertical="center" wrapText="1"/>
    </xf>
    <xf numFmtId="0" fontId="14" fillId="0" borderId="0" xfId="4" applyFont="1" applyAlignment="1">
      <alignment vertical="center"/>
    </xf>
    <xf numFmtId="0" fontId="3" fillId="0" borderId="0" xfId="4" applyFont="1" applyBorder="1" applyAlignment="1">
      <alignment vertical="center"/>
    </xf>
    <xf numFmtId="165" fontId="3" fillId="0" borderId="0" xfId="4" applyNumberFormat="1" applyFont="1" applyAlignment="1">
      <alignment vertical="center" wrapText="1"/>
    </xf>
    <xf numFmtId="169" fontId="3" fillId="0" borderId="0" xfId="4" applyNumberFormat="1" applyFont="1" applyAlignment="1">
      <alignment vertical="center" wrapText="1"/>
    </xf>
    <xf numFmtId="165" fontId="3" fillId="22" borderId="0" xfId="4" applyNumberFormat="1" applyFont="1" applyFill="1" applyBorder="1" applyAlignment="1">
      <alignment vertical="center" wrapText="1"/>
    </xf>
    <xf numFmtId="169" fontId="3" fillId="22" borderId="0" xfId="4" applyNumberFormat="1" applyFont="1" applyFill="1" applyBorder="1" applyAlignment="1">
      <alignment vertical="center" wrapText="1"/>
    </xf>
    <xf numFmtId="44" fontId="3" fillId="0" borderId="0" xfId="4" applyNumberFormat="1" applyFont="1" applyAlignment="1">
      <alignment vertical="center" wrapText="1"/>
    </xf>
    <xf numFmtId="165" fontId="3" fillId="29" borderId="0" xfId="4" applyNumberFormat="1" applyFont="1" applyFill="1" applyAlignment="1">
      <alignment vertical="center" wrapText="1"/>
    </xf>
    <xf numFmtId="165" fontId="3" fillId="22" borderId="0" xfId="4" applyNumberFormat="1" applyFont="1" applyFill="1" applyAlignment="1">
      <alignment vertical="center" wrapText="1"/>
    </xf>
    <xf numFmtId="169" fontId="3" fillId="22" borderId="0" xfId="4" applyNumberFormat="1" applyFont="1" applyFill="1" applyAlignment="1">
      <alignment vertical="center" wrapText="1"/>
    </xf>
    <xf numFmtId="0" fontId="3" fillId="22" borderId="0" xfId="4" applyFont="1" applyFill="1" applyAlignment="1">
      <alignment vertical="center" wrapText="1"/>
    </xf>
    <xf numFmtId="0" fontId="14" fillId="0" borderId="0" xfId="4" applyFont="1" applyAlignment="1">
      <alignment vertical="center" wrapText="1"/>
    </xf>
    <xf numFmtId="0" fontId="14" fillId="33" borderId="21" xfId="0" applyFont="1" applyFill="1" applyBorder="1" applyAlignment="1">
      <alignment vertical="center" wrapText="1"/>
    </xf>
    <xf numFmtId="167" fontId="27" fillId="33" borderId="21" xfId="1" applyFont="1" applyFill="1" applyBorder="1" applyAlignment="1">
      <alignment vertical="center" wrapText="1"/>
    </xf>
    <xf numFmtId="42" fontId="28" fillId="33" borderId="21" xfId="2" applyFont="1" applyFill="1" applyBorder="1" applyAlignment="1">
      <alignment vertical="center" wrapText="1"/>
    </xf>
    <xf numFmtId="0" fontId="13" fillId="6" borderId="0" xfId="4" applyFont="1" applyFill="1" applyBorder="1" applyAlignment="1">
      <alignment vertical="center" wrapText="1"/>
    </xf>
    <xf numFmtId="0" fontId="13" fillId="7" borderId="0" xfId="4" applyFont="1" applyFill="1" applyAlignment="1">
      <alignment vertical="center" wrapText="1"/>
    </xf>
    <xf numFmtId="0" fontId="13" fillId="7" borderId="0" xfId="4" applyFont="1" applyFill="1" applyAlignment="1">
      <alignment vertical="center"/>
    </xf>
    <xf numFmtId="167" fontId="3" fillId="22" borderId="14" xfId="3" applyNumberFormat="1" applyFont="1" applyFill="1" applyBorder="1" applyAlignment="1">
      <alignment horizontal="left" vertical="center" wrapText="1"/>
    </xf>
    <xf numFmtId="165" fontId="3" fillId="0" borderId="0" xfId="3" applyNumberFormat="1" applyFont="1" applyAlignment="1">
      <alignment vertical="center" wrapText="1"/>
    </xf>
    <xf numFmtId="167" fontId="3" fillId="22" borderId="2" xfId="3" applyNumberFormat="1" applyFont="1" applyFill="1" applyBorder="1" applyAlignment="1">
      <alignment horizontal="left" vertical="center" wrapText="1"/>
    </xf>
    <xf numFmtId="49" fontId="3" fillId="0" borderId="0" xfId="3" applyNumberFormat="1" applyFont="1" applyBorder="1" applyAlignment="1">
      <alignment horizontal="center" vertical="center" wrapText="1"/>
    </xf>
    <xf numFmtId="49" fontId="3" fillId="0" borderId="16" xfId="3" applyNumberFormat="1" applyFont="1" applyBorder="1" applyAlignment="1">
      <alignment horizontal="center" vertical="center" wrapText="1"/>
    </xf>
    <xf numFmtId="165" fontId="3" fillId="0" borderId="0" xfId="3" applyNumberFormat="1" applyFont="1" applyBorder="1" applyAlignment="1">
      <alignment horizontal="left" vertical="center" wrapText="1"/>
    </xf>
    <xf numFmtId="1" fontId="3" fillId="0" borderId="0" xfId="3" applyNumberFormat="1" applyFont="1" applyBorder="1" applyAlignment="1">
      <alignment horizontal="center" vertical="center" wrapText="1"/>
    </xf>
    <xf numFmtId="167" fontId="3" fillId="22" borderId="0" xfId="3" applyNumberFormat="1" applyFont="1" applyFill="1" applyBorder="1" applyAlignment="1">
      <alignment horizontal="left" vertical="center" wrapText="1"/>
    </xf>
    <xf numFmtId="165" fontId="3" fillId="0" borderId="0" xfId="3" applyNumberFormat="1" applyFont="1" applyBorder="1" applyAlignment="1">
      <alignment vertical="center" wrapText="1"/>
    </xf>
    <xf numFmtId="165" fontId="8" fillId="0" borderId="9" xfId="3" applyNumberFormat="1" applyFont="1" applyBorder="1" applyAlignment="1">
      <alignment vertical="center" wrapText="1"/>
    </xf>
    <xf numFmtId="0" fontId="2" fillId="0" borderId="0" xfId="3" applyBorder="1"/>
    <xf numFmtId="49" fontId="14" fillId="0" borderId="0" xfId="3" applyNumberFormat="1" applyFont="1" applyBorder="1" applyAlignment="1">
      <alignment vertical="center" wrapText="1"/>
    </xf>
    <xf numFmtId="49" fontId="3" fillId="0" borderId="0" xfId="3" applyNumberFormat="1" applyFont="1" applyBorder="1" applyAlignment="1">
      <alignment vertical="top" wrapText="1"/>
    </xf>
    <xf numFmtId="49" fontId="16" fillId="0" borderId="0" xfId="3" applyNumberFormat="1" applyFont="1" applyBorder="1" applyAlignment="1">
      <alignment vertical="center"/>
    </xf>
    <xf numFmtId="49" fontId="3" fillId="0" borderId="0" xfId="3" applyNumberFormat="1" applyFont="1" applyBorder="1" applyAlignment="1">
      <alignment vertical="center"/>
    </xf>
    <xf numFmtId="165" fontId="14" fillId="0" borderId="0" xfId="3" applyNumberFormat="1" applyFont="1" applyBorder="1" applyAlignment="1">
      <alignment vertical="center" wrapText="1"/>
    </xf>
    <xf numFmtId="165" fontId="3" fillId="0" borderId="0" xfId="3" applyNumberFormat="1" applyFont="1" applyBorder="1" applyAlignment="1">
      <alignment horizontal="center" vertical="center" wrapText="1"/>
    </xf>
    <xf numFmtId="165" fontId="14" fillId="0" borderId="0"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49" fontId="17" fillId="0" borderId="9" xfId="3" applyNumberFormat="1" applyFont="1" applyBorder="1" applyAlignment="1">
      <alignment vertical="center"/>
    </xf>
    <xf numFmtId="49" fontId="3" fillId="0" borderId="7" xfId="3" applyNumberFormat="1" applyFont="1" applyBorder="1" applyAlignment="1">
      <alignment horizontal="center" vertical="center" wrapText="1"/>
    </xf>
    <xf numFmtId="167" fontId="3" fillId="0" borderId="7" xfId="3" applyNumberFormat="1" applyFont="1" applyBorder="1" applyAlignment="1">
      <alignment horizontal="left" vertical="center" wrapText="1"/>
    </xf>
    <xf numFmtId="1" fontId="3" fillId="0" borderId="0" xfId="4" applyNumberFormat="1" applyFont="1" applyAlignment="1">
      <alignment horizontal="center" vertical="center" wrapText="1"/>
    </xf>
    <xf numFmtId="167" fontId="8" fillId="0" borderId="8" xfId="3" applyNumberFormat="1" applyFont="1" applyBorder="1" applyAlignment="1">
      <alignment horizontal="left" vertical="center" wrapText="1"/>
    </xf>
    <xf numFmtId="167" fontId="3" fillId="0" borderId="0" xfId="3" applyNumberFormat="1" applyFont="1" applyAlignment="1">
      <alignment horizontal="left" vertical="center" wrapText="1"/>
    </xf>
    <xf numFmtId="49" fontId="3" fillId="0" borderId="0" xfId="4" applyNumberFormat="1" applyFont="1" applyAlignment="1">
      <alignment horizontal="center" vertical="center" wrapText="1"/>
    </xf>
    <xf numFmtId="167" fontId="3" fillId="22" borderId="0" xfId="4" applyNumberFormat="1" applyFont="1" applyFill="1" applyBorder="1" applyAlignment="1">
      <alignment horizontal="left" vertical="center" wrapText="1"/>
    </xf>
    <xf numFmtId="167" fontId="3" fillId="22" borderId="0" xfId="1" applyFont="1" applyFill="1" applyBorder="1" applyAlignment="1">
      <alignment horizontal="left" vertical="center" wrapText="1"/>
    </xf>
    <xf numFmtId="42" fontId="8" fillId="22" borderId="0" xfId="2" applyFont="1" applyFill="1" applyBorder="1" applyAlignment="1">
      <alignment horizontal="left" vertical="center" wrapText="1"/>
    </xf>
    <xf numFmtId="166" fontId="3" fillId="0" borderId="0" xfId="4" applyNumberFormat="1" applyFont="1" applyAlignment="1">
      <alignment vertical="center" wrapText="1"/>
    </xf>
    <xf numFmtId="0" fontId="3" fillId="0" borderId="0" xfId="4" applyFont="1" applyAlignment="1">
      <alignment horizontal="center" vertical="center" wrapText="1"/>
    </xf>
    <xf numFmtId="1" fontId="3" fillId="0" borderId="0" xfId="4" applyNumberFormat="1" applyFont="1" applyFill="1" applyBorder="1" applyAlignment="1">
      <alignment horizontal="center" vertical="center" wrapText="1"/>
    </xf>
    <xf numFmtId="49" fontId="3" fillId="0" borderId="0" xfId="4" applyNumberFormat="1" applyFont="1" applyFill="1" applyBorder="1" applyAlignment="1">
      <alignment horizontal="center" vertical="center" wrapText="1"/>
    </xf>
    <xf numFmtId="167" fontId="3" fillId="0" borderId="0" xfId="4" applyNumberFormat="1" applyFont="1" applyFill="1" applyBorder="1" applyAlignment="1">
      <alignment horizontal="left" vertical="center" wrapText="1"/>
    </xf>
    <xf numFmtId="42" fontId="8" fillId="0" borderId="0" xfId="2" applyFont="1" applyFill="1" applyBorder="1" applyAlignment="1">
      <alignment horizontal="left" vertical="center" wrapText="1"/>
    </xf>
    <xf numFmtId="1" fontId="3" fillId="0" borderId="0" xfId="4" applyNumberFormat="1" applyFont="1" applyAlignment="1">
      <alignment horizontal="center" vertical="center"/>
    </xf>
    <xf numFmtId="0" fontId="3" fillId="18" borderId="0" xfId="4" applyFont="1" applyFill="1" applyBorder="1" applyAlignment="1">
      <alignment horizontal="left" vertical="center"/>
    </xf>
    <xf numFmtId="167" fontId="3" fillId="18" borderId="0" xfId="1" applyFont="1" applyFill="1" applyBorder="1" applyAlignment="1">
      <alignment horizontal="left" vertical="center"/>
    </xf>
    <xf numFmtId="42" fontId="8" fillId="18" borderId="0" xfId="2" applyFont="1" applyFill="1" applyBorder="1" applyAlignment="1">
      <alignment horizontal="left" vertical="center"/>
    </xf>
    <xf numFmtId="165" fontId="3" fillId="18" borderId="0" xfId="4" applyNumberFormat="1" applyFont="1" applyFill="1" applyBorder="1" applyAlignment="1">
      <alignment vertical="center"/>
    </xf>
    <xf numFmtId="0" fontId="3" fillId="0" borderId="0" xfId="4" applyFont="1" applyAlignment="1">
      <alignment horizontal="left" vertical="center"/>
    </xf>
    <xf numFmtId="167" fontId="3" fillId="0" borderId="0" xfId="1" applyFont="1" applyAlignment="1">
      <alignment horizontal="left" vertical="center"/>
    </xf>
    <xf numFmtId="42" fontId="8" fillId="0" borderId="0" xfId="2" applyFont="1" applyAlignment="1">
      <alignment horizontal="left" vertical="center"/>
    </xf>
    <xf numFmtId="165" fontId="3" fillId="0" borderId="0" xfId="4" applyNumberFormat="1" applyFont="1" applyAlignment="1">
      <alignment vertical="center"/>
    </xf>
    <xf numFmtId="1" fontId="3" fillId="0" borderId="0" xfId="3" applyNumberFormat="1" applyFont="1" applyBorder="1" applyAlignment="1">
      <alignment horizontal="center" vertical="center"/>
    </xf>
    <xf numFmtId="1" fontId="3" fillId="20" borderId="21" xfId="4" applyNumberFormat="1" applyFont="1" applyFill="1" applyBorder="1" applyAlignment="1">
      <alignment horizontal="center" vertical="center" wrapText="1"/>
    </xf>
    <xf numFmtId="49" fontId="14" fillId="0" borderId="0" xfId="3" applyNumberFormat="1" applyFont="1" applyBorder="1" applyAlignment="1">
      <alignment horizontal="center" vertical="center" wrapText="1"/>
    </xf>
    <xf numFmtId="165" fontId="14" fillId="0" borderId="0" xfId="3" applyNumberFormat="1" applyFont="1" applyBorder="1" applyAlignment="1">
      <alignment horizontal="center" vertical="center" wrapText="1"/>
    </xf>
    <xf numFmtId="49" fontId="3" fillId="0" borderId="0" xfId="3" applyNumberFormat="1" applyFont="1" applyBorder="1" applyAlignment="1">
      <alignment horizontal="center" vertical="top" wrapText="1"/>
    </xf>
    <xf numFmtId="165" fontId="3" fillId="0" borderId="0" xfId="3" applyNumberFormat="1" applyFont="1" applyBorder="1" applyAlignment="1">
      <alignment horizontal="center" vertical="center" wrapText="1"/>
    </xf>
    <xf numFmtId="167" fontId="3" fillId="22" borderId="0" xfId="3" applyNumberFormat="1" applyFont="1" applyFill="1" applyBorder="1" applyAlignment="1">
      <alignment horizontal="center" vertical="center" wrapText="1"/>
    </xf>
    <xf numFmtId="49" fontId="3" fillId="0" borderId="0" xfId="3" applyNumberFormat="1" applyFont="1" applyBorder="1" applyAlignment="1">
      <alignment horizontal="center" vertical="center"/>
    </xf>
    <xf numFmtId="0" fontId="3" fillId="0" borderId="8" xfId="3" applyFont="1" applyBorder="1" applyAlignment="1">
      <alignment horizontal="center" vertical="center"/>
    </xf>
    <xf numFmtId="49" fontId="18" fillId="19" borderId="21" xfId="4" applyNumberFormat="1" applyFont="1" applyFill="1" applyBorder="1" applyAlignment="1">
      <alignment horizontal="center" vertical="center" wrapText="1"/>
    </xf>
    <xf numFmtId="49" fontId="18" fillId="20" borderId="21" xfId="4" applyNumberFormat="1" applyFont="1" applyFill="1" applyBorder="1" applyAlignment="1">
      <alignment horizontal="center" vertical="center" wrapText="1"/>
    </xf>
    <xf numFmtId="49" fontId="18" fillId="21" borderId="21" xfId="4" applyNumberFormat="1" applyFont="1" applyFill="1" applyBorder="1" applyAlignment="1">
      <alignment horizontal="center" vertical="center" wrapText="1"/>
    </xf>
    <xf numFmtId="49" fontId="14" fillId="33" borderId="21" xfId="0" applyNumberFormat="1" applyFont="1" applyFill="1" applyBorder="1" applyAlignment="1">
      <alignment horizontal="center" vertical="center" wrapText="1"/>
    </xf>
    <xf numFmtId="49" fontId="3" fillId="22" borderId="0" xfId="4" applyNumberFormat="1" applyFont="1" applyFill="1" applyBorder="1" applyAlignment="1">
      <alignment horizontal="center" vertical="center" wrapText="1"/>
    </xf>
    <xf numFmtId="49" fontId="3" fillId="18" borderId="0" xfId="4" applyNumberFormat="1" applyFont="1" applyFill="1" applyBorder="1" applyAlignment="1">
      <alignment horizontal="center" vertical="center"/>
    </xf>
    <xf numFmtId="49" fontId="3" fillId="0" borderId="0" xfId="4" applyNumberFormat="1" applyFont="1" applyAlignment="1">
      <alignment horizontal="center" vertical="center"/>
    </xf>
    <xf numFmtId="49" fontId="14" fillId="6" borderId="23" xfId="4" applyNumberFormat="1" applyFont="1" applyFill="1" applyBorder="1" applyAlignment="1">
      <alignment horizontal="center" vertical="center" wrapText="1"/>
    </xf>
    <xf numFmtId="49" fontId="14" fillId="6" borderId="24" xfId="4" applyNumberFormat="1" applyFont="1" applyFill="1" applyBorder="1" applyAlignment="1">
      <alignment horizontal="center" vertical="center" wrapText="1"/>
    </xf>
    <xf numFmtId="42" fontId="20" fillId="0" borderId="21" xfId="2" applyFont="1" applyFill="1" applyBorder="1" applyAlignment="1">
      <alignment horizontal="justify" vertical="center" wrapText="1"/>
    </xf>
    <xf numFmtId="49" fontId="20" fillId="0" borderId="21" xfId="2" applyNumberFormat="1" applyFont="1" applyFill="1" applyBorder="1" applyAlignment="1">
      <alignment horizontal="center" vertical="center" wrapText="1"/>
    </xf>
    <xf numFmtId="42" fontId="20" fillId="0" borderId="21" xfId="2" applyFont="1" applyFill="1" applyBorder="1" applyAlignment="1">
      <alignment horizontal="center" vertical="center" wrapText="1"/>
    </xf>
    <xf numFmtId="42" fontId="20" fillId="18" borderId="21" xfId="2" applyFont="1" applyFill="1" applyBorder="1" applyAlignment="1">
      <alignment horizontal="justify" vertical="center" wrapText="1"/>
    </xf>
    <xf numFmtId="49" fontId="20" fillId="18" borderId="21" xfId="2" applyNumberFormat="1" applyFont="1" applyFill="1" applyBorder="1" applyAlignment="1">
      <alignment horizontal="center" vertical="center" wrapText="1"/>
    </xf>
    <xf numFmtId="14" fontId="20" fillId="0" borderId="21" xfId="2" applyNumberFormat="1" applyFont="1" applyFill="1" applyBorder="1" applyAlignment="1">
      <alignment horizontal="center" vertical="center" wrapText="1"/>
    </xf>
    <xf numFmtId="0" fontId="35" fillId="18" borderId="0" xfId="0" applyFont="1" applyFill="1" applyAlignment="1">
      <alignment horizontal="center" vertical="center"/>
    </xf>
    <xf numFmtId="0" fontId="9" fillId="0" borderId="0" xfId="3" applyFont="1" applyBorder="1"/>
    <xf numFmtId="49" fontId="14" fillId="0" borderId="0" xfId="3" applyNumberFormat="1" applyFont="1" applyBorder="1" applyAlignment="1">
      <alignment vertical="center"/>
    </xf>
    <xf numFmtId="49" fontId="14" fillId="0" borderId="0" xfId="3" applyNumberFormat="1" applyFont="1" applyBorder="1" applyAlignment="1">
      <alignment horizontal="center" vertical="center"/>
    </xf>
    <xf numFmtId="49" fontId="14" fillId="0" borderId="16" xfId="3" applyNumberFormat="1" applyFont="1" applyBorder="1" applyAlignment="1">
      <alignment vertical="center"/>
    </xf>
    <xf numFmtId="165" fontId="3" fillId="0" borderId="0" xfId="3" applyNumberFormat="1" applyFont="1" applyBorder="1" applyAlignment="1">
      <alignment horizontal="center" vertical="center"/>
    </xf>
    <xf numFmtId="0" fontId="14" fillId="5" borderId="21" xfId="4" applyFont="1" applyFill="1" applyBorder="1" applyAlignment="1">
      <alignment horizontal="center" vertical="center" wrapText="1"/>
    </xf>
    <xf numFmtId="0" fontId="18" fillId="19" borderId="21" xfId="4" applyFont="1" applyFill="1" applyBorder="1" applyAlignment="1">
      <alignment horizontal="center" vertical="center" wrapText="1"/>
    </xf>
    <xf numFmtId="0" fontId="18" fillId="21" borderId="21" xfId="4" applyFont="1" applyFill="1" applyBorder="1" applyAlignment="1">
      <alignment horizontal="center" vertical="center" wrapText="1"/>
    </xf>
    <xf numFmtId="0" fontId="14" fillId="23" borderId="21" xfId="4" applyFont="1" applyFill="1" applyBorder="1" applyAlignment="1">
      <alignment horizontal="center" vertical="center" wrapText="1"/>
    </xf>
    <xf numFmtId="0" fontId="14" fillId="19" borderId="21" xfId="4" applyFont="1" applyFill="1" applyBorder="1" applyAlignment="1">
      <alignment horizontal="center" vertical="center" wrapText="1"/>
    </xf>
    <xf numFmtId="0" fontId="14" fillId="27" borderId="21" xfId="4" applyFont="1" applyFill="1" applyBorder="1" applyAlignment="1">
      <alignment horizontal="center" vertical="center" wrapText="1"/>
    </xf>
    <xf numFmtId="42" fontId="20" fillId="18" borderId="21" xfId="2" applyFont="1" applyFill="1" applyBorder="1" applyAlignment="1">
      <alignment horizontal="center" vertical="center" wrapText="1"/>
    </xf>
    <xf numFmtId="0" fontId="14" fillId="33" borderId="21" xfId="0" applyFont="1" applyFill="1" applyBorder="1" applyAlignment="1">
      <alignment horizontal="center" vertical="center" wrapText="1"/>
    </xf>
    <xf numFmtId="0" fontId="9" fillId="0" borderId="0" xfId="3" applyFont="1" applyBorder="1" applyAlignment="1">
      <alignment horizontal="center"/>
    </xf>
    <xf numFmtId="167" fontId="3" fillId="0" borderId="7" xfId="3" applyNumberFormat="1" applyFont="1" applyBorder="1" applyAlignment="1">
      <alignment horizontal="center" vertical="center" wrapText="1"/>
    </xf>
    <xf numFmtId="167" fontId="3" fillId="22" borderId="0" xfId="4" applyNumberFormat="1" applyFont="1" applyFill="1" applyBorder="1" applyAlignment="1">
      <alignment horizontal="center" vertical="center" wrapText="1"/>
    </xf>
    <xf numFmtId="167" fontId="3" fillId="0" borderId="0" xfId="4" applyNumberFormat="1" applyFont="1" applyFill="1" applyBorder="1" applyAlignment="1">
      <alignment horizontal="center" vertical="center" wrapText="1"/>
    </xf>
    <xf numFmtId="0" fontId="3" fillId="18" borderId="0" xfId="4" applyFont="1" applyFill="1" applyBorder="1" applyAlignment="1">
      <alignment horizontal="center" vertical="center"/>
    </xf>
    <xf numFmtId="0" fontId="3" fillId="0" borderId="7" xfId="3" applyFont="1" applyBorder="1" applyAlignment="1">
      <alignment horizontal="center" vertical="center"/>
    </xf>
    <xf numFmtId="0" fontId="9" fillId="0" borderId="0" xfId="3" applyFont="1" applyBorder="1" applyAlignment="1">
      <alignment horizontal="center" vertical="center"/>
    </xf>
    <xf numFmtId="0" fontId="14" fillId="6" borderId="23" xfId="4" applyFont="1" applyFill="1" applyBorder="1" applyAlignment="1">
      <alignment horizontal="center" vertical="center" wrapText="1"/>
    </xf>
    <xf numFmtId="0" fontId="14" fillId="6" borderId="24" xfId="4" applyFont="1" applyFill="1" applyBorder="1" applyAlignment="1">
      <alignment horizontal="center" vertical="center" wrapText="1"/>
    </xf>
    <xf numFmtId="1" fontId="7" fillId="0" borderId="21" xfId="4" applyNumberFormat="1" applyFont="1" applyFill="1" applyBorder="1" applyAlignment="1">
      <alignment horizontal="center" vertical="center" wrapText="1"/>
    </xf>
    <xf numFmtId="14" fontId="3" fillId="0" borderId="0" xfId="3" applyNumberFormat="1" applyFont="1" applyBorder="1" applyAlignment="1">
      <alignment horizontal="center" vertical="center"/>
    </xf>
    <xf numFmtId="14" fontId="20" fillId="18" borderId="21" xfId="2" applyNumberFormat="1" applyFont="1" applyFill="1" applyBorder="1" applyAlignment="1">
      <alignment horizontal="center" vertical="center" wrapText="1"/>
    </xf>
    <xf numFmtId="14" fontId="3" fillId="0" borderId="0" xfId="3" applyNumberFormat="1" applyFont="1" applyBorder="1" applyAlignment="1">
      <alignment horizontal="center" vertical="center" wrapText="1"/>
    </xf>
    <xf numFmtId="14" fontId="14" fillId="0" borderId="0" xfId="3" applyNumberFormat="1" applyFont="1" applyBorder="1" applyAlignment="1">
      <alignment horizontal="center" vertical="center"/>
    </xf>
    <xf numFmtId="14" fontId="14" fillId="0" borderId="0" xfId="3" applyNumberFormat="1" applyFont="1" applyBorder="1" applyAlignment="1">
      <alignment horizontal="center" vertical="center" wrapText="1"/>
    </xf>
    <xf numFmtId="14" fontId="3" fillId="0" borderId="0" xfId="3" applyNumberFormat="1" applyFont="1" applyBorder="1" applyAlignment="1">
      <alignment horizontal="center" vertical="top" wrapText="1"/>
    </xf>
    <xf numFmtId="14" fontId="3" fillId="0" borderId="7" xfId="3" applyNumberFormat="1" applyFont="1" applyBorder="1" applyAlignment="1">
      <alignment horizontal="center" vertical="center" wrapText="1"/>
    </xf>
    <xf numFmtId="14" fontId="3" fillId="22" borderId="0" xfId="4" applyNumberFormat="1" applyFont="1" applyFill="1" applyBorder="1" applyAlignment="1">
      <alignment horizontal="center" vertical="center" wrapText="1"/>
    </xf>
    <xf numFmtId="14" fontId="3" fillId="0" borderId="0" xfId="4" applyNumberFormat="1" applyFont="1" applyFill="1" applyBorder="1" applyAlignment="1">
      <alignment horizontal="center" vertical="center" wrapText="1"/>
    </xf>
    <xf numFmtId="14" fontId="3" fillId="18" borderId="0" xfId="4" applyNumberFormat="1" applyFont="1" applyFill="1" applyBorder="1" applyAlignment="1">
      <alignment horizontal="center" vertical="center"/>
    </xf>
    <xf numFmtId="14" fontId="3" fillId="0" borderId="0" xfId="4" applyNumberFormat="1" applyFont="1" applyAlignment="1">
      <alignment horizontal="center" vertical="center"/>
    </xf>
    <xf numFmtId="44" fontId="3" fillId="0" borderId="0" xfId="4" applyNumberFormat="1" applyFont="1" applyFill="1" applyBorder="1" applyAlignment="1">
      <alignment horizontal="center" vertical="center" wrapText="1"/>
    </xf>
    <xf numFmtId="49" fontId="3" fillId="0" borderId="0" xfId="3" applyNumberFormat="1" applyFont="1" applyBorder="1" applyAlignment="1">
      <alignment horizontal="center" vertical="top" wrapText="1"/>
    </xf>
    <xf numFmtId="165" fontId="3" fillId="0" borderId="0" xfId="3" applyNumberFormat="1" applyFont="1" applyBorder="1" applyAlignment="1">
      <alignment horizontal="center" vertical="center" wrapText="1"/>
    </xf>
    <xf numFmtId="49" fontId="14" fillId="0" borderId="0" xfId="3" applyNumberFormat="1" applyFont="1" applyBorder="1" applyAlignment="1">
      <alignment horizontal="center" vertical="center" wrapText="1"/>
    </xf>
    <xf numFmtId="165" fontId="14" fillId="0" borderId="0" xfId="3" applyNumberFormat="1" applyFont="1" applyBorder="1" applyAlignment="1">
      <alignment horizontal="center" vertical="center" wrapText="1"/>
    </xf>
    <xf numFmtId="0" fontId="14" fillId="6" borderId="24" xfId="4" applyFont="1" applyFill="1" applyBorder="1" applyAlignment="1">
      <alignment horizontal="center" vertical="center" wrapText="1"/>
    </xf>
    <xf numFmtId="0" fontId="24" fillId="18" borderId="21" xfId="0" applyFont="1" applyFill="1" applyBorder="1" applyAlignment="1">
      <alignment horizontal="center" vertical="center" wrapText="1"/>
    </xf>
    <xf numFmtId="49" fontId="3" fillId="31" borderId="21" xfId="0" applyNumberFormat="1" applyFont="1" applyFill="1" applyBorder="1" applyAlignment="1">
      <alignment horizontal="center" vertical="center" wrapText="1"/>
    </xf>
    <xf numFmtId="49" fontId="3" fillId="31" borderId="0" xfId="0" applyNumberFormat="1" applyFont="1" applyFill="1" applyBorder="1" applyAlignment="1">
      <alignment horizontal="center" vertical="center" wrapText="1"/>
    </xf>
    <xf numFmtId="42" fontId="3" fillId="0" borderId="0" xfId="2" applyFont="1" applyAlignment="1">
      <alignment horizontal="center" vertical="center"/>
    </xf>
    <xf numFmtId="42" fontId="3" fillId="0" borderId="0" xfId="2" applyFont="1" applyAlignment="1">
      <alignment horizontal="center" vertical="center" wrapText="1"/>
    </xf>
    <xf numFmtId="0" fontId="9" fillId="0" borderId="0" xfId="3" applyFont="1" applyAlignment="1">
      <alignment horizontal="center" vertical="center"/>
    </xf>
    <xf numFmtId="42" fontId="9" fillId="0" borderId="0" xfId="2" applyFont="1" applyAlignment="1">
      <alignment horizontal="center" vertical="center"/>
    </xf>
    <xf numFmtId="49" fontId="36" fillId="0" borderId="21" xfId="0" applyNumberFormat="1" applyFont="1" applyFill="1" applyBorder="1" applyAlignment="1">
      <alignment horizontal="center" vertical="center"/>
    </xf>
    <xf numFmtId="42" fontId="9" fillId="0" borderId="0" xfId="2" applyFont="1" applyBorder="1" applyAlignment="1">
      <alignment horizontal="center" vertical="center"/>
    </xf>
    <xf numFmtId="0" fontId="3" fillId="18" borderId="21" xfId="4" applyFont="1" applyFill="1" applyBorder="1" applyAlignment="1">
      <alignment vertical="center" wrapText="1"/>
    </xf>
    <xf numFmtId="0" fontId="3" fillId="18" borderId="21" xfId="4" quotePrefix="1" applyFont="1" applyFill="1" applyBorder="1" applyAlignment="1">
      <alignment horizontal="center" vertical="center" wrapText="1"/>
    </xf>
    <xf numFmtId="0" fontId="3" fillId="0" borderId="13" xfId="4" applyFont="1" applyFill="1" applyBorder="1" applyAlignment="1">
      <alignment vertical="center" wrapText="1"/>
    </xf>
    <xf numFmtId="0" fontId="14" fillId="6" borderId="16" xfId="4" applyFont="1" applyFill="1" applyBorder="1" applyAlignment="1">
      <alignment horizontal="center" vertical="center" wrapText="1"/>
    </xf>
    <xf numFmtId="0" fontId="14" fillId="6" borderId="6" xfId="4" applyFont="1" applyFill="1" applyBorder="1" applyAlignment="1">
      <alignment horizontal="center" vertical="center" wrapText="1"/>
    </xf>
    <xf numFmtId="1" fontId="14" fillId="5" borderId="24" xfId="4" applyNumberFormat="1" applyFont="1" applyFill="1" applyBorder="1" applyAlignment="1">
      <alignment horizontal="center" vertical="center" wrapText="1"/>
    </xf>
    <xf numFmtId="1" fontId="14" fillId="6" borderId="23" xfId="4" applyNumberFormat="1" applyFont="1" applyFill="1" applyBorder="1" applyAlignment="1">
      <alignment horizontal="center" vertical="center" wrapText="1"/>
    </xf>
    <xf numFmtId="1" fontId="14" fillId="6" borderId="24" xfId="4" applyNumberFormat="1" applyFont="1" applyFill="1" applyBorder="1" applyAlignment="1">
      <alignment horizontal="center" vertical="center" wrapText="1"/>
    </xf>
    <xf numFmtId="44" fontId="3" fillId="0" borderId="0" xfId="3" applyNumberFormat="1" applyFont="1" applyBorder="1" applyAlignment="1">
      <alignment horizontal="center" vertical="center"/>
    </xf>
    <xf numFmtId="44" fontId="3" fillId="0" borderId="0" xfId="3" applyNumberFormat="1" applyFont="1" applyBorder="1" applyAlignment="1">
      <alignment horizontal="center" vertical="center" wrapText="1"/>
    </xf>
    <xf numFmtId="44" fontId="14" fillId="0" borderId="0" xfId="3" applyNumberFormat="1" applyFont="1" applyBorder="1" applyAlignment="1">
      <alignment horizontal="center" vertical="center"/>
    </xf>
    <xf numFmtId="44" fontId="14" fillId="0" borderId="0" xfId="3" applyNumberFormat="1" applyFont="1" applyBorder="1" applyAlignment="1">
      <alignment horizontal="center" vertical="center" wrapText="1"/>
    </xf>
    <xf numFmtId="44" fontId="3" fillId="0" borderId="0" xfId="3" applyNumberFormat="1" applyFont="1" applyBorder="1" applyAlignment="1">
      <alignment horizontal="center" vertical="top" wrapText="1"/>
    </xf>
    <xf numFmtId="44" fontId="3" fillId="0" borderId="7" xfId="3" applyNumberFormat="1" applyFont="1" applyBorder="1" applyAlignment="1">
      <alignment horizontal="center" vertical="center" wrapText="1"/>
    </xf>
    <xf numFmtId="44" fontId="3" fillId="22" borderId="0" xfId="4" applyNumberFormat="1" applyFont="1" applyFill="1" applyBorder="1" applyAlignment="1">
      <alignment horizontal="center" vertical="center" wrapText="1"/>
    </xf>
    <xf numFmtId="44" fontId="3" fillId="18" borderId="0" xfId="4" applyNumberFormat="1" applyFont="1" applyFill="1" applyBorder="1" applyAlignment="1">
      <alignment horizontal="center" vertical="center"/>
    </xf>
    <xf numFmtId="44" fontId="3" fillId="0" borderId="0" xfId="4" applyNumberFormat="1" applyFont="1" applyAlignment="1">
      <alignment horizontal="center" vertical="center"/>
    </xf>
    <xf numFmtId="49" fontId="36" fillId="18" borderId="21" xfId="0" applyNumberFormat="1" applyFont="1" applyFill="1" applyBorder="1" applyAlignment="1">
      <alignment horizontal="center" vertical="center"/>
    </xf>
    <xf numFmtId="49" fontId="3" fillId="18" borderId="21" xfId="7" applyNumberFormat="1" applyFont="1" applyFill="1" applyBorder="1" applyAlignment="1">
      <alignment horizontal="center" vertical="center" wrapText="1"/>
    </xf>
    <xf numFmtId="42" fontId="3" fillId="18" borderId="21" xfId="2" applyFont="1" applyFill="1" applyBorder="1" applyAlignment="1">
      <alignment horizontal="center" vertical="center" wrapText="1"/>
    </xf>
    <xf numFmtId="42" fontId="3" fillId="0" borderId="21" xfId="2" applyFont="1" applyFill="1" applyBorder="1" applyAlignment="1">
      <alignment horizontal="center" vertical="center" wrapText="1"/>
    </xf>
    <xf numFmtId="49" fontId="3" fillId="18" borderId="21" xfId="0" applyNumberFormat="1" applyFont="1" applyFill="1" applyBorder="1" applyAlignment="1">
      <alignment horizontal="center" vertical="center" wrapText="1"/>
    </xf>
    <xf numFmtId="0" fontId="36" fillId="18" borderId="21" xfId="0" applyFont="1" applyFill="1" applyBorder="1" applyAlignment="1">
      <alignment horizontal="center" vertical="center"/>
    </xf>
    <xf numFmtId="0" fontId="3" fillId="0" borderId="21" xfId="4" applyFont="1" applyFill="1" applyBorder="1" applyAlignment="1">
      <alignment horizontal="center" vertical="center" wrapText="1"/>
    </xf>
    <xf numFmtId="0" fontId="3" fillId="18" borderId="21" xfId="4" applyFont="1" applyFill="1" applyBorder="1" applyAlignment="1">
      <alignment horizontal="center" vertical="center" wrapText="1"/>
    </xf>
    <xf numFmtId="0" fontId="35" fillId="18" borderId="21" xfId="0" applyFont="1" applyFill="1" applyBorder="1" applyAlignment="1">
      <alignment horizontal="center" vertical="center"/>
    </xf>
    <xf numFmtId="165" fontId="3" fillId="0" borderId="0" xfId="3" applyNumberFormat="1" applyFont="1" applyBorder="1" applyAlignment="1">
      <alignment horizontal="center" vertical="center" wrapText="1"/>
    </xf>
    <xf numFmtId="0" fontId="14" fillId="6" borderId="23" xfId="4" applyFont="1" applyFill="1" applyBorder="1" applyAlignment="1">
      <alignment horizontal="center" vertical="center" wrapText="1"/>
    </xf>
    <xf numFmtId="49" fontId="12" fillId="2" borderId="0" xfId="3" applyNumberFormat="1" applyFont="1" applyFill="1" applyBorder="1" applyAlignment="1">
      <alignment vertical="center" wrapText="1"/>
    </xf>
    <xf numFmtId="0" fontId="4" fillId="0" borderId="0" xfId="3" applyFont="1" applyBorder="1" applyAlignment="1"/>
    <xf numFmtId="0" fontId="30" fillId="0" borderId="0" xfId="3" applyFont="1" applyBorder="1" applyAlignment="1"/>
    <xf numFmtId="167" fontId="3" fillId="0" borderId="0" xfId="3" applyNumberFormat="1" applyFont="1" applyBorder="1" applyAlignment="1">
      <alignment horizontal="left" vertical="center" wrapText="1"/>
    </xf>
    <xf numFmtId="168" fontId="3" fillId="0" borderId="1" xfId="4" applyNumberFormat="1" applyFont="1" applyFill="1" applyBorder="1" applyAlignment="1">
      <alignment vertical="center" wrapText="1"/>
    </xf>
    <xf numFmtId="0" fontId="3" fillId="0" borderId="14" xfId="4" applyFont="1" applyBorder="1" applyAlignment="1">
      <alignment horizontal="center" vertical="center"/>
    </xf>
    <xf numFmtId="166" fontId="10" fillId="44" borderId="0" xfId="4" applyNumberFormat="1" applyFont="1" applyFill="1" applyBorder="1" applyAlignment="1">
      <alignment horizontal="center" vertical="center" wrapText="1"/>
    </xf>
    <xf numFmtId="0" fontId="11" fillId="18" borderId="0" xfId="4" applyFont="1" applyFill="1" applyBorder="1"/>
    <xf numFmtId="0" fontId="3" fillId="18" borderId="0" xfId="4" applyFont="1" applyFill="1" applyAlignment="1">
      <alignment vertical="center"/>
    </xf>
    <xf numFmtId="0" fontId="3" fillId="18" borderId="0" xfId="4" applyFont="1" applyFill="1" applyAlignment="1">
      <alignment horizontal="center" vertical="center"/>
    </xf>
    <xf numFmtId="42" fontId="3" fillId="18" borderId="0" xfId="2" applyFont="1" applyFill="1" applyAlignment="1">
      <alignment horizontal="center" vertical="center"/>
    </xf>
    <xf numFmtId="1" fontId="3" fillId="0" borderId="22" xfId="4" applyNumberFormat="1" applyFont="1" applyFill="1" applyBorder="1" applyAlignment="1">
      <alignment horizontal="center" vertical="center" wrapText="1"/>
    </xf>
    <xf numFmtId="42" fontId="20" fillId="18" borderId="22" xfId="2" applyFont="1" applyFill="1" applyBorder="1" applyAlignment="1">
      <alignment horizontal="center" vertical="center" wrapText="1"/>
    </xf>
    <xf numFmtId="49" fontId="13" fillId="6" borderId="7" xfId="4" applyNumberFormat="1" applyFont="1" applyFill="1" applyBorder="1" applyAlignment="1">
      <alignment horizontal="center" vertical="center" wrapText="1"/>
    </xf>
    <xf numFmtId="49" fontId="3" fillId="0" borderId="14" xfId="4" applyNumberFormat="1" applyFont="1" applyFill="1" applyBorder="1" applyAlignment="1">
      <alignment horizontal="center" vertical="center" wrapText="1"/>
    </xf>
    <xf numFmtId="49" fontId="20" fillId="0" borderId="14" xfId="4" applyNumberFormat="1" applyFont="1" applyFill="1" applyBorder="1" applyAlignment="1">
      <alignment horizontal="center" vertical="center" wrapText="1"/>
    </xf>
    <xf numFmtId="49" fontId="20" fillId="18" borderId="14" xfId="4" applyNumberFormat="1" applyFont="1" applyFill="1" applyBorder="1" applyAlignment="1">
      <alignment horizontal="center" vertical="center" wrapText="1"/>
    </xf>
    <xf numFmtId="49" fontId="3" fillId="0" borderId="2" xfId="4" applyNumberFormat="1" applyFont="1" applyFill="1" applyBorder="1" applyAlignment="1">
      <alignment horizontal="center" vertical="center" wrapText="1"/>
    </xf>
    <xf numFmtId="49" fontId="3" fillId="18" borderId="14" xfId="4" applyNumberFormat="1" applyFont="1" applyFill="1" applyBorder="1" applyAlignment="1">
      <alignment horizontal="center" vertical="center" wrapText="1"/>
    </xf>
    <xf numFmtId="49" fontId="3" fillId="0" borderId="14" xfId="4" applyNumberFormat="1" applyFont="1" applyBorder="1" applyAlignment="1">
      <alignment horizontal="center" vertical="center" wrapText="1"/>
    </xf>
    <xf numFmtId="0" fontId="3" fillId="0" borderId="36" xfId="4" applyFont="1" applyBorder="1" applyAlignment="1">
      <alignment horizontal="center" vertical="center"/>
    </xf>
    <xf numFmtId="49" fontId="14" fillId="24" borderId="22" xfId="4" applyNumberFormat="1" applyFont="1" applyFill="1" applyBorder="1" applyAlignment="1">
      <alignment horizontal="center" vertical="center" wrapText="1"/>
    </xf>
    <xf numFmtId="49" fontId="3" fillId="24" borderId="22" xfId="4" applyNumberFormat="1" applyFont="1" applyFill="1" applyBorder="1" applyAlignment="1">
      <alignment horizontal="center" vertical="center" wrapText="1"/>
    </xf>
    <xf numFmtId="1" fontId="14" fillId="24" borderId="22" xfId="4" applyNumberFormat="1" applyFont="1" applyFill="1" applyBorder="1" applyAlignment="1">
      <alignment horizontal="center" vertical="center" wrapText="1"/>
    </xf>
    <xf numFmtId="0" fontId="14" fillId="24" borderId="22" xfId="4" applyFont="1" applyFill="1" applyBorder="1" applyAlignment="1">
      <alignment horizontal="left" vertical="center" wrapText="1"/>
    </xf>
    <xf numFmtId="1" fontId="3" fillId="24" borderId="22" xfId="4" applyNumberFormat="1" applyFont="1" applyFill="1" applyBorder="1" applyAlignment="1">
      <alignment horizontal="center" vertical="center" wrapText="1"/>
    </xf>
    <xf numFmtId="0" fontId="14" fillId="24" borderId="22" xfId="4" applyFont="1" applyFill="1" applyBorder="1" applyAlignment="1">
      <alignment horizontal="center" vertical="center" wrapText="1"/>
    </xf>
    <xf numFmtId="167" fontId="16" fillId="24" borderId="22" xfId="1" applyFont="1" applyFill="1" applyBorder="1" applyAlignment="1">
      <alignment horizontal="left" vertical="center" wrapText="1"/>
    </xf>
    <xf numFmtId="42" fontId="17" fillId="24" borderId="22" xfId="2" applyFont="1" applyFill="1" applyBorder="1" applyAlignment="1">
      <alignment horizontal="left" vertical="center" wrapText="1"/>
    </xf>
    <xf numFmtId="168" fontId="3" fillId="0" borderId="3" xfId="4" applyNumberFormat="1" applyFont="1" applyFill="1" applyBorder="1" applyAlignment="1">
      <alignment vertical="center" wrapText="1"/>
    </xf>
    <xf numFmtId="49" fontId="14" fillId="28" borderId="22" xfId="4" applyNumberFormat="1" applyFont="1" applyFill="1" applyBorder="1" applyAlignment="1">
      <alignment horizontal="center" vertical="center" wrapText="1"/>
    </xf>
    <xf numFmtId="49" fontId="3" fillId="28" borderId="22" xfId="4" applyNumberFormat="1" applyFont="1" applyFill="1" applyBorder="1" applyAlignment="1">
      <alignment horizontal="center" vertical="center" wrapText="1"/>
    </xf>
    <xf numFmtId="1" fontId="3" fillId="28" borderId="22" xfId="4" applyNumberFormat="1" applyFont="1" applyFill="1" applyBorder="1" applyAlignment="1">
      <alignment horizontal="center" vertical="center" wrapText="1"/>
    </xf>
    <xf numFmtId="0" fontId="14" fillId="28" borderId="22" xfId="4" applyFont="1" applyFill="1" applyBorder="1" applyAlignment="1">
      <alignment horizontal="left" vertical="center" wrapText="1"/>
    </xf>
    <xf numFmtId="0" fontId="14" fillId="28" borderId="22" xfId="4" applyFont="1" applyFill="1" applyBorder="1" applyAlignment="1">
      <alignment horizontal="center" vertical="center" wrapText="1"/>
    </xf>
    <xf numFmtId="167" fontId="16" fillId="28" borderId="22" xfId="1" applyFont="1" applyFill="1" applyBorder="1" applyAlignment="1">
      <alignment horizontal="left" vertical="center" wrapText="1"/>
    </xf>
    <xf numFmtId="42" fontId="17" fillId="28" borderId="22" xfId="2" applyFont="1" applyFill="1" applyBorder="1" applyAlignment="1">
      <alignment horizontal="left" vertical="center" wrapText="1"/>
    </xf>
    <xf numFmtId="49" fontId="20" fillId="0" borderId="22" xfId="2" applyNumberFormat="1" applyFont="1" applyFill="1" applyBorder="1" applyAlignment="1">
      <alignment horizontal="center" vertical="center" wrapText="1"/>
    </xf>
    <xf numFmtId="1" fontId="14" fillId="28" borderId="22" xfId="4" applyNumberFormat="1" applyFont="1" applyFill="1" applyBorder="1" applyAlignment="1">
      <alignment horizontal="center" vertical="center" wrapText="1"/>
    </xf>
    <xf numFmtId="167" fontId="6" fillId="0" borderId="22" xfId="1" applyFont="1" applyFill="1" applyBorder="1" applyAlignment="1">
      <alignment vertical="center" wrapText="1"/>
    </xf>
    <xf numFmtId="0" fontId="14" fillId="34" borderId="22" xfId="0" applyFont="1" applyFill="1" applyBorder="1" applyAlignment="1">
      <alignment vertical="center" wrapText="1"/>
    </xf>
    <xf numFmtId="0" fontId="14" fillId="34" borderId="22" xfId="0" applyFont="1" applyFill="1" applyBorder="1" applyAlignment="1">
      <alignment horizontal="center" vertical="center" wrapText="1"/>
    </xf>
    <xf numFmtId="49" fontId="14" fillId="34" borderId="22" xfId="0" applyNumberFormat="1" applyFont="1" applyFill="1" applyBorder="1" applyAlignment="1">
      <alignment horizontal="center" vertical="center" wrapText="1"/>
    </xf>
    <xf numFmtId="167" fontId="27" fillId="34" borderId="22" xfId="1" applyFont="1" applyFill="1" applyBorder="1" applyAlignment="1">
      <alignment vertical="center" wrapText="1"/>
    </xf>
    <xf numFmtId="42" fontId="28" fillId="34" borderId="22" xfId="2" applyFont="1" applyFill="1" applyBorder="1" applyAlignment="1">
      <alignment vertical="center" wrapText="1"/>
    </xf>
    <xf numFmtId="167" fontId="15" fillId="16" borderId="23" xfId="1" applyFont="1" applyFill="1" applyBorder="1" applyAlignment="1">
      <alignment vertical="center" wrapText="1"/>
    </xf>
    <xf numFmtId="165" fontId="14" fillId="11" borderId="8" xfId="4" applyNumberFormat="1" applyFont="1" applyFill="1" applyBorder="1" applyAlignment="1">
      <alignment horizontal="center" vertical="center" wrapText="1"/>
    </xf>
    <xf numFmtId="168" fontId="14" fillId="3" borderId="24" xfId="4" applyNumberFormat="1" applyFont="1" applyFill="1" applyBorder="1" applyAlignment="1">
      <alignment horizontal="center" vertical="center" wrapText="1"/>
    </xf>
    <xf numFmtId="49" fontId="14" fillId="5" borderId="24" xfId="4" applyNumberFormat="1" applyFont="1" applyFill="1" applyBorder="1" applyAlignment="1">
      <alignment horizontal="center" vertical="center" wrapText="1"/>
    </xf>
    <xf numFmtId="49" fontId="3" fillId="5" borderId="24" xfId="4" applyNumberFormat="1" applyFont="1" applyFill="1" applyBorder="1" applyAlignment="1">
      <alignment horizontal="center" vertical="center" wrapText="1"/>
    </xf>
    <xf numFmtId="1" fontId="3" fillId="5" borderId="24" xfId="4" applyNumberFormat="1" applyFont="1" applyFill="1" applyBorder="1" applyAlignment="1">
      <alignment horizontal="center" vertical="center" wrapText="1"/>
    </xf>
    <xf numFmtId="0" fontId="14" fillId="5" borderId="24" xfId="4" applyFont="1" applyFill="1" applyBorder="1" applyAlignment="1">
      <alignment horizontal="left" vertical="center" wrapText="1"/>
    </xf>
    <xf numFmtId="0" fontId="14" fillId="5" borderId="24" xfId="4" applyFont="1" applyFill="1" applyBorder="1" applyAlignment="1">
      <alignment horizontal="center" vertical="center" wrapText="1"/>
    </xf>
    <xf numFmtId="167" fontId="16" fillId="5" borderId="24" xfId="1" applyFont="1" applyFill="1" applyBorder="1" applyAlignment="1">
      <alignment horizontal="left" vertical="center" wrapText="1"/>
    </xf>
    <xf numFmtId="42" fontId="17" fillId="5" borderId="24" xfId="2" applyFont="1" applyFill="1" applyBorder="1" applyAlignment="1">
      <alignment horizontal="left" vertical="center" wrapText="1"/>
    </xf>
    <xf numFmtId="49" fontId="14" fillId="23" borderId="24" xfId="4" applyNumberFormat="1" applyFont="1" applyFill="1" applyBorder="1" applyAlignment="1">
      <alignment horizontal="center" vertical="center" wrapText="1"/>
    </xf>
    <xf numFmtId="49" fontId="3" fillId="23" borderId="24" xfId="4" applyNumberFormat="1" applyFont="1" applyFill="1" applyBorder="1" applyAlignment="1">
      <alignment horizontal="center" vertical="center" wrapText="1"/>
    </xf>
    <xf numFmtId="1" fontId="3" fillId="23" borderId="24" xfId="4" applyNumberFormat="1" applyFont="1" applyFill="1" applyBorder="1" applyAlignment="1">
      <alignment horizontal="center" vertical="center" wrapText="1"/>
    </xf>
    <xf numFmtId="0" fontId="14" fillId="23" borderId="24" xfId="4" applyFont="1" applyFill="1" applyBorder="1" applyAlignment="1">
      <alignment horizontal="left" vertical="center" wrapText="1"/>
    </xf>
    <xf numFmtId="0" fontId="14" fillId="23" borderId="24" xfId="4" applyFont="1" applyFill="1" applyBorder="1" applyAlignment="1">
      <alignment horizontal="center" vertical="center" wrapText="1"/>
    </xf>
    <xf numFmtId="167" fontId="16" fillId="23" borderId="24" xfId="1" applyFont="1" applyFill="1" applyBorder="1" applyAlignment="1">
      <alignment horizontal="left" vertical="center" wrapText="1"/>
    </xf>
    <xf numFmtId="42" fontId="17" fillId="23" borderId="24" xfId="2" applyFont="1" applyFill="1" applyBorder="1" applyAlignment="1">
      <alignment horizontal="left" vertical="center" wrapText="1"/>
    </xf>
    <xf numFmtId="49" fontId="14" fillId="19" borderId="24" xfId="4" applyNumberFormat="1" applyFont="1" applyFill="1" applyBorder="1" applyAlignment="1">
      <alignment horizontal="center" vertical="center" wrapText="1"/>
    </xf>
    <xf numFmtId="49" fontId="3" fillId="19" borderId="24" xfId="4" applyNumberFormat="1" applyFont="1" applyFill="1" applyBorder="1" applyAlignment="1">
      <alignment horizontal="center" vertical="center" wrapText="1"/>
    </xf>
    <xf numFmtId="1" fontId="14" fillId="19" borderId="24" xfId="4" applyNumberFormat="1" applyFont="1" applyFill="1" applyBorder="1" applyAlignment="1">
      <alignment horizontal="center" vertical="center" wrapText="1"/>
    </xf>
    <xf numFmtId="0" fontId="14" fillId="19" borderId="24" xfId="4" applyFont="1" applyFill="1" applyBorder="1" applyAlignment="1">
      <alignment horizontal="left" vertical="center" wrapText="1"/>
    </xf>
    <xf numFmtId="0" fontId="14" fillId="19" borderId="24" xfId="4" applyFont="1" applyFill="1" applyBorder="1" applyAlignment="1">
      <alignment horizontal="center" vertical="center" wrapText="1"/>
    </xf>
    <xf numFmtId="167" fontId="16" fillId="19" borderId="24" xfId="1" applyFont="1" applyFill="1" applyBorder="1" applyAlignment="1">
      <alignment horizontal="left" vertical="center" wrapText="1"/>
    </xf>
    <xf numFmtId="42" fontId="17" fillId="19" borderId="24" xfId="2" applyFont="1" applyFill="1" applyBorder="1" applyAlignment="1">
      <alignment horizontal="left" vertical="center" wrapText="1"/>
    </xf>
    <xf numFmtId="49" fontId="14" fillId="27" borderId="24" xfId="4" applyNumberFormat="1" applyFont="1" applyFill="1" applyBorder="1" applyAlignment="1">
      <alignment horizontal="center" vertical="center" wrapText="1"/>
    </xf>
    <xf numFmtId="49" fontId="3" fillId="27" borderId="24" xfId="4" applyNumberFormat="1" applyFont="1" applyFill="1" applyBorder="1" applyAlignment="1">
      <alignment horizontal="center" vertical="center" wrapText="1"/>
    </xf>
    <xf numFmtId="1" fontId="14" fillId="27" borderId="24" xfId="4" applyNumberFormat="1" applyFont="1" applyFill="1" applyBorder="1" applyAlignment="1">
      <alignment horizontal="center" vertical="center" wrapText="1"/>
    </xf>
    <xf numFmtId="0" fontId="14" fillId="27" borderId="24" xfId="4" applyFont="1" applyFill="1" applyBorder="1" applyAlignment="1">
      <alignment horizontal="left" vertical="center" wrapText="1"/>
    </xf>
    <xf numFmtId="0" fontId="14" fillId="27" borderId="24" xfId="4" applyFont="1" applyFill="1" applyBorder="1" applyAlignment="1">
      <alignment horizontal="center" vertical="center" wrapText="1"/>
    </xf>
    <xf numFmtId="167" fontId="16" fillId="27" borderId="24" xfId="1" applyFont="1" applyFill="1" applyBorder="1" applyAlignment="1">
      <alignment horizontal="left" vertical="center" wrapText="1"/>
    </xf>
    <xf numFmtId="42" fontId="17" fillId="27" borderId="24" xfId="2" applyFont="1" applyFill="1" applyBorder="1" applyAlignment="1">
      <alignment horizontal="left" vertical="center" wrapText="1"/>
    </xf>
    <xf numFmtId="49" fontId="14" fillId="28" borderId="23" xfId="4" applyNumberFormat="1" applyFont="1" applyFill="1" applyBorder="1" applyAlignment="1">
      <alignment horizontal="center" vertical="center" wrapText="1"/>
    </xf>
    <xf numFmtId="49" fontId="3" fillId="28" borderId="23" xfId="4" applyNumberFormat="1" applyFont="1" applyFill="1" applyBorder="1" applyAlignment="1">
      <alignment horizontal="center" vertical="center" wrapText="1"/>
    </xf>
    <xf numFmtId="1" fontId="3" fillId="28" borderId="23" xfId="4" applyNumberFormat="1" applyFont="1" applyFill="1" applyBorder="1" applyAlignment="1">
      <alignment horizontal="center" vertical="center" wrapText="1"/>
    </xf>
    <xf numFmtId="0" fontId="14" fillId="28" borderId="23" xfId="4" applyFont="1" applyFill="1" applyBorder="1" applyAlignment="1">
      <alignment horizontal="left" vertical="center" wrapText="1"/>
    </xf>
    <xf numFmtId="0" fontId="14" fillId="28" borderId="23" xfId="4" applyFont="1" applyFill="1" applyBorder="1" applyAlignment="1">
      <alignment horizontal="center" vertical="center" wrapText="1"/>
    </xf>
    <xf numFmtId="167" fontId="16" fillId="28" borderId="23" xfId="1" applyFont="1" applyFill="1" applyBorder="1" applyAlignment="1">
      <alignment horizontal="left" vertical="center" wrapText="1"/>
    </xf>
    <xf numFmtId="42" fontId="17" fillId="28" borderId="23" xfId="2" applyFont="1" applyFill="1" applyBorder="1" applyAlignment="1">
      <alignment horizontal="left" vertical="center" wrapText="1"/>
    </xf>
    <xf numFmtId="1" fontId="3" fillId="19" borderId="24" xfId="4" applyNumberFormat="1" applyFont="1" applyFill="1" applyBorder="1" applyAlignment="1">
      <alignment horizontal="center" vertical="center" wrapText="1"/>
    </xf>
    <xf numFmtId="1" fontId="14" fillId="28" borderId="23" xfId="4" applyNumberFormat="1" applyFont="1" applyFill="1" applyBorder="1" applyAlignment="1">
      <alignment horizontal="center" vertical="center" wrapText="1"/>
    </xf>
    <xf numFmtId="49" fontId="14" fillId="5" borderId="24" xfId="4" applyNumberFormat="1" applyFont="1" applyFill="1" applyBorder="1" applyAlignment="1">
      <alignment horizontal="left" vertical="center" wrapText="1"/>
    </xf>
    <xf numFmtId="42" fontId="14" fillId="28" borderId="23" xfId="2" applyFont="1" applyFill="1" applyBorder="1" applyAlignment="1">
      <alignment horizontal="left" vertical="center" wrapText="1"/>
    </xf>
    <xf numFmtId="167" fontId="14" fillId="28" borderId="23" xfId="1" applyFont="1" applyFill="1" applyBorder="1" applyAlignment="1">
      <alignment horizontal="left" vertical="center" wrapText="1"/>
    </xf>
    <xf numFmtId="167" fontId="17" fillId="28" borderId="23" xfId="1" applyFont="1" applyFill="1" applyBorder="1" applyAlignment="1">
      <alignment horizontal="left" vertical="center" wrapText="1"/>
    </xf>
    <xf numFmtId="0" fontId="14" fillId="33" borderId="24" xfId="0" applyFont="1" applyFill="1" applyBorder="1" applyAlignment="1">
      <alignment vertical="center" wrapText="1"/>
    </xf>
    <xf numFmtId="0" fontId="14" fillId="33" borderId="24" xfId="0" applyFont="1" applyFill="1" applyBorder="1" applyAlignment="1">
      <alignment horizontal="center" vertical="center" wrapText="1"/>
    </xf>
    <xf numFmtId="49" fontId="14" fillId="33" borderId="24" xfId="0" applyNumberFormat="1" applyFont="1" applyFill="1" applyBorder="1" applyAlignment="1">
      <alignment horizontal="center" vertical="center" wrapText="1"/>
    </xf>
    <xf numFmtId="167" fontId="27" fillId="33" borderId="24" xfId="1" applyFont="1" applyFill="1" applyBorder="1" applyAlignment="1">
      <alignment vertical="center" wrapText="1"/>
    </xf>
    <xf numFmtId="42" fontId="28" fillId="33" borderId="24" xfId="2" applyFont="1" applyFill="1" applyBorder="1" applyAlignment="1">
      <alignment vertical="center" wrapText="1"/>
    </xf>
    <xf numFmtId="165" fontId="29" fillId="6" borderId="39" xfId="4" applyNumberFormat="1" applyFont="1" applyFill="1" applyBorder="1" applyAlignment="1">
      <alignment vertical="center" wrapText="1"/>
    </xf>
    <xf numFmtId="165" fontId="15" fillId="6" borderId="9" xfId="4" applyNumberFormat="1" applyFont="1" applyFill="1" applyBorder="1" applyAlignment="1">
      <alignment vertical="center" wrapText="1"/>
    </xf>
    <xf numFmtId="49" fontId="13" fillId="6" borderId="25" xfId="4" applyNumberFormat="1" applyFont="1" applyFill="1" applyBorder="1" applyAlignment="1">
      <alignment horizontal="center" vertical="center" wrapText="1"/>
    </xf>
    <xf numFmtId="49" fontId="13" fillId="6" borderId="26" xfId="4" applyNumberFormat="1" applyFont="1" applyFill="1" applyBorder="1" applyAlignment="1">
      <alignment horizontal="center" vertical="center" wrapText="1"/>
    </xf>
    <xf numFmtId="49" fontId="13" fillId="6" borderId="27" xfId="4" applyNumberFormat="1" applyFont="1" applyFill="1" applyBorder="1" applyAlignment="1">
      <alignment horizontal="center" vertical="center" wrapText="1"/>
    </xf>
    <xf numFmtId="1" fontId="13" fillId="6" borderId="25" xfId="4" applyNumberFormat="1" applyFont="1" applyFill="1" applyBorder="1" applyAlignment="1">
      <alignment horizontal="center" vertical="center" wrapText="1"/>
    </xf>
    <xf numFmtId="1" fontId="13" fillId="6" borderId="26" xfId="4" applyNumberFormat="1" applyFont="1" applyFill="1" applyBorder="1" applyAlignment="1">
      <alignment horizontal="center" vertical="center" wrapText="1"/>
    </xf>
    <xf numFmtId="0" fontId="12" fillId="2" borderId="40" xfId="0" applyFont="1" applyFill="1" applyBorder="1" applyAlignment="1">
      <alignment horizontal="center" vertical="center" wrapText="1"/>
    </xf>
    <xf numFmtId="0" fontId="13" fillId="7" borderId="26" xfId="4" applyFont="1" applyFill="1" applyBorder="1" applyAlignment="1">
      <alignment horizontal="center" vertical="center" wrapText="1"/>
    </xf>
    <xf numFmtId="49" fontId="13" fillId="7" borderId="26" xfId="4" applyNumberFormat="1" applyFont="1" applyFill="1" applyBorder="1" applyAlignment="1">
      <alignment horizontal="center" vertical="center" wrapText="1"/>
    </xf>
    <xf numFmtId="14" fontId="13" fillId="7" borderId="26" xfId="4" applyNumberFormat="1" applyFont="1" applyFill="1" applyBorder="1" applyAlignment="1">
      <alignment horizontal="center" vertical="center" wrapText="1"/>
    </xf>
    <xf numFmtId="42" fontId="13" fillId="14" borderId="26" xfId="2" applyFont="1" applyFill="1" applyBorder="1" applyAlignment="1">
      <alignment horizontal="center" vertical="center" wrapText="1"/>
    </xf>
    <xf numFmtId="0" fontId="13" fillId="15" borderId="29" xfId="4" applyFont="1" applyFill="1" applyBorder="1" applyAlignment="1">
      <alignment horizontal="center" vertical="center" wrapText="1"/>
    </xf>
    <xf numFmtId="1" fontId="13" fillId="8" borderId="26" xfId="4" applyNumberFormat="1" applyFont="1" applyFill="1" applyBorder="1" applyAlignment="1">
      <alignment horizontal="center" vertical="center" wrapText="1"/>
    </xf>
    <xf numFmtId="167" fontId="14" fillId="9" borderId="26" xfId="1" applyFont="1" applyFill="1" applyBorder="1" applyAlignment="1">
      <alignment horizontal="center" vertical="center" wrapText="1"/>
    </xf>
    <xf numFmtId="167" fontId="14" fillId="10" borderId="26" xfId="1" applyFont="1" applyFill="1" applyBorder="1" applyAlignment="1">
      <alignment horizontal="center" vertical="center" wrapText="1"/>
    </xf>
    <xf numFmtId="166" fontId="14" fillId="3" borderId="41" xfId="4" applyNumberFormat="1" applyFont="1" applyFill="1" applyBorder="1" applyAlignment="1">
      <alignment horizontal="center" vertical="center" wrapText="1"/>
    </xf>
    <xf numFmtId="166" fontId="14" fillId="3" borderId="40" xfId="4" applyNumberFormat="1" applyFont="1" applyFill="1" applyBorder="1" applyAlignment="1">
      <alignment horizontal="center" vertical="center" wrapText="1"/>
    </xf>
    <xf numFmtId="166" fontId="14" fillId="4" borderId="40" xfId="4" applyNumberFormat="1" applyFont="1" applyFill="1" applyBorder="1" applyAlignment="1">
      <alignment horizontal="center" vertical="center" wrapText="1"/>
    </xf>
    <xf numFmtId="166" fontId="14" fillId="5" borderId="40" xfId="4" applyNumberFormat="1" applyFont="1" applyFill="1" applyBorder="1" applyAlignment="1">
      <alignment horizontal="center" vertical="center" wrapText="1"/>
    </xf>
    <xf numFmtId="166" fontId="14" fillId="12" borderId="40" xfId="4" applyNumberFormat="1" applyFont="1" applyFill="1" applyBorder="1" applyAlignment="1">
      <alignment horizontal="center" vertical="center" wrapText="1"/>
    </xf>
    <xf numFmtId="166" fontId="13" fillId="13" borderId="26" xfId="4" applyNumberFormat="1" applyFont="1" applyFill="1" applyBorder="1" applyAlignment="1">
      <alignment horizontal="center" vertical="center" wrapText="1"/>
    </xf>
    <xf numFmtId="49" fontId="13" fillId="14" borderId="26" xfId="0" applyNumberFormat="1" applyFont="1" applyFill="1" applyBorder="1" applyAlignment="1">
      <alignment horizontal="center" vertical="center" wrapText="1"/>
    </xf>
    <xf numFmtId="0" fontId="13" fillId="15" borderId="31" xfId="4" applyFont="1" applyFill="1" applyBorder="1" applyAlignment="1">
      <alignment horizontal="center" vertical="center" wrapText="1"/>
    </xf>
    <xf numFmtId="49" fontId="3" fillId="0" borderId="25" xfId="5" applyNumberFormat="1" applyFont="1" applyFill="1" applyBorder="1" applyAlignment="1">
      <alignment horizontal="center" vertical="center" wrapText="1"/>
    </xf>
    <xf numFmtId="49" fontId="3" fillId="0" borderId="26" xfId="5" applyNumberFormat="1" applyFont="1" applyFill="1" applyBorder="1" applyAlignment="1">
      <alignment horizontal="center" vertical="center" wrapText="1"/>
    </xf>
    <xf numFmtId="1" fontId="3" fillId="0" borderId="25" xfId="4" applyNumberFormat="1" applyFont="1" applyFill="1" applyBorder="1" applyAlignment="1">
      <alignment horizontal="center" vertical="center" wrapText="1"/>
    </xf>
    <xf numFmtId="1" fontId="3" fillId="0" borderId="26" xfId="4" applyNumberFormat="1" applyFont="1" applyFill="1" applyBorder="1" applyAlignment="1">
      <alignment horizontal="center" vertical="center" wrapText="1"/>
    </xf>
    <xf numFmtId="42" fontId="20" fillId="0" borderId="26" xfId="2" applyFont="1" applyFill="1" applyBorder="1" applyAlignment="1">
      <alignment horizontal="justify" vertical="center" wrapText="1"/>
    </xf>
    <xf numFmtId="42" fontId="20" fillId="0" borderId="26" xfId="2" applyFont="1" applyFill="1" applyBorder="1" applyAlignment="1">
      <alignment horizontal="center" vertical="center" wrapText="1"/>
    </xf>
    <xf numFmtId="49" fontId="20" fillId="0" borderId="26" xfId="2" applyNumberFormat="1" applyFont="1" applyFill="1" applyBorder="1" applyAlignment="1">
      <alignment horizontal="center" vertical="center" wrapText="1"/>
    </xf>
    <xf numFmtId="49" fontId="3" fillId="0" borderId="26" xfId="4" applyNumberFormat="1" applyFont="1" applyFill="1" applyBorder="1" applyAlignment="1">
      <alignment horizontal="center" vertical="center" wrapText="1"/>
    </xf>
    <xf numFmtId="42" fontId="3" fillId="0" borderId="26" xfId="2" applyFont="1" applyFill="1" applyBorder="1" applyAlignment="1">
      <alignment horizontal="center" vertical="center" wrapText="1"/>
    </xf>
    <xf numFmtId="0" fontId="3" fillId="0" borderId="26" xfId="4" applyFont="1" applyFill="1" applyBorder="1" applyAlignment="1">
      <alignment horizontal="center" vertical="center" wrapText="1"/>
    </xf>
    <xf numFmtId="167" fontId="6" fillId="18" borderId="26" xfId="1" applyFont="1" applyFill="1" applyBorder="1" applyAlignment="1">
      <alignment vertical="center" wrapText="1"/>
    </xf>
    <xf numFmtId="165" fontId="3" fillId="0" borderId="30" xfId="4" applyNumberFormat="1" applyFont="1" applyBorder="1" applyAlignment="1">
      <alignment vertical="center" wrapText="1"/>
    </xf>
    <xf numFmtId="168" fontId="3" fillId="0" borderId="26" xfId="4" applyNumberFormat="1" applyFont="1" applyFill="1" applyBorder="1" applyAlignment="1">
      <alignment vertical="center" wrapText="1"/>
    </xf>
    <xf numFmtId="168" fontId="3" fillId="0" borderId="28" xfId="4" applyNumberFormat="1" applyFont="1" applyFill="1" applyBorder="1" applyAlignment="1">
      <alignment vertical="center" wrapText="1"/>
    </xf>
    <xf numFmtId="0" fontId="3" fillId="0" borderId="26" xfId="4" applyFont="1" applyFill="1" applyBorder="1" applyAlignment="1">
      <alignment vertical="center" wrapText="1"/>
    </xf>
    <xf numFmtId="0" fontId="3" fillId="0" borderId="27" xfId="4" applyFont="1" applyFill="1" applyBorder="1" applyAlignment="1">
      <alignment horizontal="center" vertical="center" wrapText="1"/>
    </xf>
    <xf numFmtId="1" fontId="20" fillId="0" borderId="25" xfId="0" applyNumberFormat="1" applyFont="1" applyFill="1" applyBorder="1" applyAlignment="1">
      <alignment horizontal="center" vertical="center" wrapText="1"/>
    </xf>
    <xf numFmtId="1" fontId="20" fillId="0" borderId="26" xfId="0" applyNumberFormat="1" applyFont="1" applyFill="1" applyBorder="1" applyAlignment="1">
      <alignment horizontal="center" vertical="center" wrapText="1"/>
    </xf>
    <xf numFmtId="167" fontId="21" fillId="0" borderId="26" xfId="1" applyFont="1" applyFill="1" applyBorder="1" applyAlignment="1">
      <alignment horizontal="justify" vertical="center" wrapText="1"/>
    </xf>
    <xf numFmtId="168" fontId="3" fillId="0" borderId="30" xfId="4" applyNumberFormat="1" applyFont="1" applyFill="1" applyBorder="1" applyAlignment="1">
      <alignment vertical="center" wrapText="1"/>
    </xf>
    <xf numFmtId="0" fontId="3" fillId="0" borderId="26" xfId="4" quotePrefix="1" applyFont="1" applyFill="1" applyBorder="1" applyAlignment="1">
      <alignment horizontal="center" vertical="center" wrapText="1"/>
    </xf>
    <xf numFmtId="49" fontId="3" fillId="0" borderId="26" xfId="7" applyNumberFormat="1" applyFont="1" applyFill="1" applyBorder="1" applyAlignment="1">
      <alignment horizontal="center" vertical="center" wrapText="1"/>
    </xf>
    <xf numFmtId="1" fontId="20" fillId="0" borderId="25" xfId="0" applyNumberFormat="1" applyFont="1" applyBorder="1" applyAlignment="1">
      <alignment horizontal="center" vertical="center" wrapText="1"/>
    </xf>
    <xf numFmtId="1" fontId="20" fillId="0" borderId="26" xfId="0" applyNumberFormat="1" applyFont="1" applyBorder="1" applyAlignment="1">
      <alignment horizontal="center" vertical="center" wrapText="1"/>
    </xf>
    <xf numFmtId="165" fontId="3" fillId="0" borderId="26" xfId="4" applyNumberFormat="1" applyFont="1" applyFill="1" applyBorder="1" applyAlignment="1">
      <alignment horizontal="center" vertical="center" wrapText="1"/>
    </xf>
    <xf numFmtId="167" fontId="6" fillId="0" borderId="26" xfId="1" applyFont="1" applyFill="1" applyBorder="1" applyAlignment="1">
      <alignment vertical="center" wrapText="1"/>
    </xf>
    <xf numFmtId="1" fontId="3" fillId="0" borderId="26" xfId="4" applyNumberFormat="1" applyFont="1" applyFill="1" applyBorder="1" applyAlignment="1">
      <alignment vertical="center" wrapText="1"/>
    </xf>
    <xf numFmtId="165" fontId="3" fillId="0" borderId="26" xfId="4" applyNumberFormat="1" applyFont="1" applyFill="1" applyBorder="1" applyAlignment="1">
      <alignment vertical="center" wrapText="1"/>
    </xf>
    <xf numFmtId="0" fontId="3" fillId="0" borderId="26" xfId="4" applyNumberFormat="1" applyFont="1" applyFill="1" applyBorder="1" applyAlignment="1">
      <alignment vertical="center" wrapText="1"/>
    </xf>
    <xf numFmtId="165" fontId="3" fillId="0" borderId="27" xfId="4" applyNumberFormat="1" applyFont="1" applyFill="1" applyBorder="1" applyAlignment="1">
      <alignment horizontal="center" vertical="center" wrapText="1"/>
    </xf>
    <xf numFmtId="49" fontId="3" fillId="0" borderId="42" xfId="4" applyNumberFormat="1" applyFont="1" applyFill="1" applyBorder="1" applyAlignment="1">
      <alignment horizontal="center" vertical="center" wrapText="1"/>
    </xf>
    <xf numFmtId="49" fontId="3" fillId="0" borderId="43" xfId="4" applyNumberFormat="1" applyFont="1" applyFill="1" applyBorder="1" applyAlignment="1">
      <alignment horizontal="center" vertical="center" wrapText="1"/>
    </xf>
    <xf numFmtId="49" fontId="3" fillId="0" borderId="44" xfId="4" applyNumberFormat="1" applyFont="1" applyFill="1" applyBorder="1" applyAlignment="1">
      <alignment horizontal="center" vertical="center" wrapText="1"/>
    </xf>
    <xf numFmtId="49" fontId="3" fillId="0" borderId="45" xfId="4" applyNumberFormat="1" applyFont="1" applyFill="1" applyBorder="1" applyAlignment="1">
      <alignment horizontal="center" vertical="center" wrapText="1"/>
    </xf>
    <xf numFmtId="49" fontId="3" fillId="0" borderId="46" xfId="4" applyNumberFormat="1" applyFont="1" applyFill="1" applyBorder="1" applyAlignment="1">
      <alignment horizontal="center" vertical="center" wrapText="1"/>
    </xf>
    <xf numFmtId="49" fontId="3" fillId="0" borderId="47" xfId="4" applyNumberFormat="1" applyFont="1" applyFill="1" applyBorder="1" applyAlignment="1">
      <alignment horizontal="center" vertical="center" wrapText="1"/>
    </xf>
    <xf numFmtId="1" fontId="20" fillId="0" borderId="42" xfId="0" applyNumberFormat="1" applyFont="1" applyBorder="1" applyAlignment="1">
      <alignment horizontal="center" vertical="center" wrapText="1"/>
    </xf>
    <xf numFmtId="1" fontId="20" fillId="0" borderId="43" xfId="0" applyNumberFormat="1" applyFont="1" applyBorder="1" applyAlignment="1">
      <alignment horizontal="center" vertical="center" wrapText="1"/>
    </xf>
    <xf numFmtId="0" fontId="3" fillId="18" borderId="43" xfId="6" applyFont="1" applyFill="1" applyBorder="1" applyAlignment="1">
      <alignment vertical="center" wrapText="1"/>
    </xf>
    <xf numFmtId="1" fontId="20" fillId="18" borderId="43" xfId="0" applyNumberFormat="1" applyFont="1" applyFill="1" applyBorder="1" applyAlignment="1">
      <alignment horizontal="center" vertical="center" wrapText="1"/>
    </xf>
    <xf numFmtId="42" fontId="20" fillId="0" borderId="43" xfId="2" applyFont="1" applyFill="1" applyBorder="1" applyAlignment="1">
      <alignment horizontal="justify" vertical="center" wrapText="1"/>
    </xf>
    <xf numFmtId="42" fontId="20" fillId="0" borderId="43" xfId="2" applyFont="1" applyFill="1" applyBorder="1" applyAlignment="1">
      <alignment horizontal="center" vertical="center" wrapText="1"/>
    </xf>
    <xf numFmtId="49" fontId="20" fillId="0" borderId="43" xfId="2" applyNumberFormat="1" applyFont="1" applyFill="1" applyBorder="1" applyAlignment="1">
      <alignment horizontal="center" vertical="center" wrapText="1"/>
    </xf>
    <xf numFmtId="14" fontId="20" fillId="0" borderId="43" xfId="2" applyNumberFormat="1" applyFont="1" applyFill="1" applyBorder="1" applyAlignment="1">
      <alignment horizontal="center" vertical="center" wrapText="1"/>
    </xf>
    <xf numFmtId="42" fontId="3" fillId="0" borderId="43" xfId="2" applyFont="1" applyFill="1" applyBorder="1" applyAlignment="1">
      <alignment horizontal="center" vertical="center" wrapText="1"/>
    </xf>
    <xf numFmtId="0" fontId="3" fillId="0" borderId="43" xfId="4" applyNumberFormat="1" applyFont="1" applyFill="1" applyBorder="1" applyAlignment="1">
      <alignment horizontal="center" vertical="center" wrapText="1"/>
    </xf>
    <xf numFmtId="165" fontId="3" fillId="0" borderId="43" xfId="4" applyNumberFormat="1" applyFont="1" applyFill="1" applyBorder="1" applyAlignment="1">
      <alignment horizontal="center" vertical="center" wrapText="1"/>
    </xf>
    <xf numFmtId="167" fontId="6" fillId="0" borderId="43" xfId="1" applyFont="1" applyFill="1" applyBorder="1" applyAlignment="1">
      <alignment vertical="center" wrapText="1"/>
    </xf>
    <xf numFmtId="168" fontId="3" fillId="0" borderId="48" xfId="4" applyNumberFormat="1" applyFont="1" applyFill="1" applyBorder="1" applyAlignment="1">
      <alignment vertical="center" wrapText="1"/>
    </xf>
    <xf numFmtId="168" fontId="3" fillId="0" borderId="43" xfId="4" applyNumberFormat="1" applyFont="1" applyFill="1" applyBorder="1" applyAlignment="1">
      <alignment vertical="center" wrapText="1"/>
    </xf>
    <xf numFmtId="168" fontId="3" fillId="0" borderId="49" xfId="4" applyNumberFormat="1" applyFont="1" applyFill="1" applyBorder="1" applyAlignment="1">
      <alignment vertical="center" wrapText="1"/>
    </xf>
    <xf numFmtId="0" fontId="3" fillId="0" borderId="43" xfId="4" applyNumberFormat="1" applyFont="1" applyFill="1" applyBorder="1" applyAlignment="1">
      <alignment vertical="center" wrapText="1"/>
    </xf>
    <xf numFmtId="165" fontId="3" fillId="0" borderId="43" xfId="4" applyNumberFormat="1" applyFont="1" applyFill="1" applyBorder="1" applyAlignment="1">
      <alignment vertical="center" wrapText="1"/>
    </xf>
    <xf numFmtId="165" fontId="3" fillId="0" borderId="44" xfId="4" applyNumberFormat="1" applyFont="1" applyFill="1" applyBorder="1" applyAlignment="1">
      <alignment horizontal="center" vertical="center" wrapText="1"/>
    </xf>
    <xf numFmtId="1" fontId="20" fillId="0" borderId="45" xfId="0" applyNumberFormat="1" applyFont="1" applyBorder="1" applyAlignment="1">
      <alignment horizontal="center" vertical="center" wrapText="1"/>
    </xf>
    <xf numFmtId="1" fontId="20" fillId="0" borderId="46" xfId="0" applyNumberFormat="1" applyFont="1" applyBorder="1" applyAlignment="1">
      <alignment horizontal="center" vertical="center" wrapText="1"/>
    </xf>
    <xf numFmtId="1" fontId="20" fillId="18" borderId="46" xfId="0" applyNumberFormat="1" applyFont="1" applyFill="1" applyBorder="1" applyAlignment="1">
      <alignment horizontal="center" vertical="center" wrapText="1"/>
    </xf>
    <xf numFmtId="42" fontId="20" fillId="0" borderId="46" xfId="2" applyFont="1" applyFill="1" applyBorder="1" applyAlignment="1">
      <alignment horizontal="justify" vertical="center" wrapText="1"/>
    </xf>
    <xf numFmtId="49" fontId="20" fillId="0" borderId="46" xfId="2" applyNumberFormat="1" applyFont="1" applyFill="1" applyBorder="1" applyAlignment="1">
      <alignment horizontal="center" vertical="center" wrapText="1"/>
    </xf>
    <xf numFmtId="14" fontId="20" fillId="0" borderId="46" xfId="2" applyNumberFormat="1" applyFont="1" applyFill="1" applyBorder="1" applyAlignment="1">
      <alignment horizontal="center" vertical="center" wrapText="1"/>
    </xf>
    <xf numFmtId="49" fontId="3" fillId="0" borderId="46" xfId="3" applyNumberFormat="1" applyFont="1" applyBorder="1" applyAlignment="1">
      <alignment horizontal="center" vertical="center" wrapText="1"/>
    </xf>
    <xf numFmtId="42" fontId="3" fillId="0" borderId="46" xfId="2" applyFont="1" applyFill="1" applyBorder="1" applyAlignment="1">
      <alignment horizontal="center" vertical="center" wrapText="1"/>
    </xf>
    <xf numFmtId="0" fontId="3" fillId="0" borderId="46" xfId="3" applyFont="1" applyBorder="1" applyAlignment="1">
      <alignment horizontal="center" vertical="center" wrapText="1"/>
    </xf>
    <xf numFmtId="1" fontId="3" fillId="0" borderId="46" xfId="3" applyNumberFormat="1" applyFont="1" applyBorder="1" applyAlignment="1">
      <alignment horizontal="center" vertical="center" wrapText="1"/>
    </xf>
    <xf numFmtId="167" fontId="6" fillId="0" borderId="46" xfId="1" applyFont="1" applyFill="1" applyBorder="1" applyAlignment="1">
      <alignment vertical="center" wrapText="1"/>
    </xf>
    <xf numFmtId="168" fontId="3" fillId="0" borderId="50" xfId="4" applyNumberFormat="1" applyFont="1" applyFill="1" applyBorder="1" applyAlignment="1">
      <alignment vertical="center" wrapText="1"/>
    </xf>
    <xf numFmtId="168" fontId="3" fillId="0" borderId="46" xfId="4" applyNumberFormat="1" applyFont="1" applyFill="1" applyBorder="1" applyAlignment="1">
      <alignment vertical="center" wrapText="1"/>
    </xf>
    <xf numFmtId="168" fontId="3" fillId="0" borderId="51" xfId="4" applyNumberFormat="1" applyFont="1" applyFill="1" applyBorder="1" applyAlignment="1">
      <alignment vertical="center" wrapText="1"/>
    </xf>
    <xf numFmtId="1" fontId="7" fillId="0" borderId="46" xfId="3" applyNumberFormat="1" applyFont="1" applyBorder="1" applyAlignment="1">
      <alignment horizontal="center" vertical="center" wrapText="1"/>
    </xf>
    <xf numFmtId="42" fontId="3" fillId="0" borderId="46" xfId="2" applyFont="1" applyBorder="1" applyAlignment="1">
      <alignment horizontal="center" vertical="center" wrapText="1"/>
    </xf>
    <xf numFmtId="1" fontId="3" fillId="0" borderId="47" xfId="3" applyNumberFormat="1" applyFont="1" applyBorder="1" applyAlignment="1">
      <alignment horizontal="center" vertical="center" wrapText="1"/>
    </xf>
    <xf numFmtId="167" fontId="6" fillId="0" borderId="26" xfId="1" applyFont="1" applyFill="1" applyBorder="1" applyAlignment="1">
      <alignment horizontal="left" vertical="center" wrapText="1"/>
    </xf>
    <xf numFmtId="0" fontId="6" fillId="0" borderId="26" xfId="4" applyFont="1" applyFill="1" applyBorder="1" applyAlignment="1">
      <alignment vertical="center"/>
    </xf>
    <xf numFmtId="4" fontId="3" fillId="0" borderId="26" xfId="6" applyNumberFormat="1" applyFont="1" applyFill="1" applyBorder="1" applyAlignment="1">
      <alignment horizontal="right" vertical="center" wrapText="1"/>
    </xf>
    <xf numFmtId="168" fontId="3" fillId="0" borderId="26" xfId="4" applyNumberFormat="1" applyFont="1" applyFill="1" applyBorder="1" applyAlignment="1">
      <alignment horizontal="center" vertical="center" wrapText="1"/>
    </xf>
    <xf numFmtId="0" fontId="3" fillId="0" borderId="26" xfId="4" applyNumberFormat="1" applyFont="1" applyFill="1" applyBorder="1" applyAlignment="1">
      <alignment horizontal="center" vertical="center" wrapText="1"/>
    </xf>
    <xf numFmtId="0" fontId="35" fillId="18" borderId="29" xfId="0" applyFont="1" applyFill="1" applyBorder="1" applyAlignment="1">
      <alignment horizontal="center" vertical="center"/>
    </xf>
    <xf numFmtId="0" fontId="34" fillId="30" borderId="42" xfId="0" applyFont="1" applyFill="1" applyBorder="1" applyAlignment="1">
      <alignment horizontal="center" vertical="center" wrapText="1"/>
    </xf>
    <xf numFmtId="0" fontId="34" fillId="30" borderId="43" xfId="0" applyFont="1" applyFill="1" applyBorder="1" applyAlignment="1">
      <alignment horizontal="center" vertical="center" wrapText="1"/>
    </xf>
    <xf numFmtId="1" fontId="3" fillId="0" borderId="43" xfId="4" applyNumberFormat="1" applyFont="1" applyFill="1" applyBorder="1" applyAlignment="1">
      <alignment horizontal="center" vertical="center" wrapText="1"/>
    </xf>
    <xf numFmtId="49" fontId="3" fillId="31" borderId="43" xfId="0" applyNumberFormat="1" applyFont="1" applyFill="1" applyBorder="1" applyAlignment="1">
      <alignment horizontal="center" vertical="center" wrapText="1"/>
    </xf>
    <xf numFmtId="167" fontId="6" fillId="0" borderId="43" xfId="1" applyFont="1" applyFill="1" applyBorder="1" applyAlignment="1">
      <alignment horizontal="left" vertical="center" wrapText="1"/>
    </xf>
    <xf numFmtId="168" fontId="3" fillId="18" borderId="43" xfId="4" applyNumberFormat="1" applyFont="1" applyFill="1" applyBorder="1" applyAlignment="1">
      <alignment vertical="center" wrapText="1"/>
    </xf>
    <xf numFmtId="49" fontId="3" fillId="18" borderId="43" xfId="4" applyNumberFormat="1" applyFont="1" applyFill="1" applyBorder="1" applyAlignment="1">
      <alignment horizontal="center" vertical="center" wrapText="1"/>
    </xf>
    <xf numFmtId="49" fontId="3" fillId="18" borderId="43" xfId="4" applyNumberFormat="1" applyFont="1" applyFill="1" applyBorder="1" applyAlignment="1">
      <alignment vertical="center" wrapText="1"/>
    </xf>
    <xf numFmtId="42" fontId="3" fillId="18" borderId="43" xfId="2" applyFont="1" applyFill="1" applyBorder="1" applyAlignment="1">
      <alignment horizontal="center" vertical="center" wrapText="1"/>
    </xf>
    <xf numFmtId="0" fontId="3" fillId="0" borderId="43" xfId="4" applyFont="1" applyFill="1" applyBorder="1" applyAlignment="1">
      <alignment horizontal="center" vertical="center" wrapText="1"/>
    </xf>
    <xf numFmtId="49" fontId="36" fillId="0" borderId="43" xfId="0" applyNumberFormat="1" applyFont="1" applyFill="1" applyBorder="1" applyAlignment="1">
      <alignment horizontal="center" vertical="center"/>
    </xf>
    <xf numFmtId="49" fontId="3" fillId="0" borderId="43" xfId="7" applyNumberFormat="1" applyFont="1" applyFill="1" applyBorder="1" applyAlignment="1">
      <alignment horizontal="center" vertical="center" wrapText="1"/>
    </xf>
    <xf numFmtId="0" fontId="3" fillId="0" borderId="44" xfId="7" applyNumberFormat="1" applyFont="1" applyFill="1" applyBorder="1" applyAlignment="1">
      <alignment horizontal="center" vertical="center" wrapText="1"/>
    </xf>
    <xf numFmtId="1" fontId="20" fillId="0" borderId="45" xfId="4" applyNumberFormat="1" applyFont="1" applyFill="1" applyBorder="1" applyAlignment="1">
      <alignment horizontal="center" vertical="center" wrapText="1"/>
    </xf>
    <xf numFmtId="1" fontId="3" fillId="0" borderId="46" xfId="4" applyNumberFormat="1" applyFont="1" applyFill="1" applyBorder="1" applyAlignment="1">
      <alignment horizontal="center" vertical="center" wrapText="1"/>
    </xf>
    <xf numFmtId="49" fontId="3" fillId="31" borderId="46" xfId="0" applyNumberFormat="1" applyFont="1" applyFill="1" applyBorder="1" applyAlignment="1">
      <alignment horizontal="center" vertical="center" wrapText="1"/>
    </xf>
    <xf numFmtId="167" fontId="6" fillId="0" borderId="46" xfId="1" applyFont="1" applyFill="1" applyBorder="1" applyAlignment="1">
      <alignment horizontal="left" vertical="center" wrapText="1"/>
    </xf>
    <xf numFmtId="168" fontId="3" fillId="18" borderId="46" xfId="4" applyNumberFormat="1" applyFont="1" applyFill="1" applyBorder="1" applyAlignment="1">
      <alignment vertical="center" wrapText="1"/>
    </xf>
    <xf numFmtId="49" fontId="3" fillId="18" borderId="46" xfId="4" applyNumberFormat="1" applyFont="1" applyFill="1" applyBorder="1" applyAlignment="1">
      <alignment horizontal="center" vertical="center" wrapText="1"/>
    </xf>
    <xf numFmtId="0" fontId="24" fillId="18" borderId="46" xfId="0" applyFont="1" applyFill="1" applyBorder="1" applyAlignment="1">
      <alignment horizontal="center" vertical="center" wrapText="1"/>
    </xf>
    <xf numFmtId="42" fontId="3" fillId="18" borderId="46" xfId="2" applyFont="1" applyFill="1" applyBorder="1" applyAlignment="1">
      <alignment horizontal="center" vertical="center" wrapText="1"/>
    </xf>
    <xf numFmtId="0" fontId="3" fillId="0" borderId="46" xfId="4" applyFont="1" applyFill="1" applyBorder="1" applyAlignment="1">
      <alignment horizontal="center" vertical="center" wrapText="1"/>
    </xf>
    <xf numFmtId="49" fontId="36" fillId="0" borderId="46" xfId="0" applyNumberFormat="1" applyFont="1" applyFill="1" applyBorder="1" applyAlignment="1">
      <alignment horizontal="center" vertical="center"/>
    </xf>
    <xf numFmtId="49" fontId="3" fillId="0" borderId="46" xfId="7" applyNumberFormat="1" applyFont="1" applyFill="1" applyBorder="1" applyAlignment="1">
      <alignment horizontal="center" vertical="center" wrapText="1"/>
    </xf>
    <xf numFmtId="0" fontId="3" fillId="0" borderId="47" xfId="7" applyNumberFormat="1" applyFont="1" applyFill="1" applyBorder="1" applyAlignment="1">
      <alignment horizontal="center" vertical="center" wrapText="1"/>
    </xf>
    <xf numFmtId="49" fontId="3" fillId="31" borderId="26" xfId="0" applyNumberFormat="1" applyFont="1" applyFill="1" applyBorder="1" applyAlignment="1">
      <alignment horizontal="center" vertical="center" wrapText="1"/>
    </xf>
    <xf numFmtId="168" fontId="3" fillId="18" borderId="26" xfId="4" applyNumberFormat="1" applyFont="1" applyFill="1" applyBorder="1" applyAlignment="1">
      <alignment vertical="center" wrapText="1"/>
    </xf>
    <xf numFmtId="49" fontId="3" fillId="18" borderId="26" xfId="4" applyNumberFormat="1" applyFont="1" applyFill="1" applyBorder="1" applyAlignment="1">
      <alignment horizontal="center" vertical="center" wrapText="1"/>
    </xf>
    <xf numFmtId="49" fontId="3" fillId="18" borderId="26" xfId="4" applyNumberFormat="1" applyFont="1" applyFill="1" applyBorder="1" applyAlignment="1">
      <alignment vertical="center" wrapText="1"/>
    </xf>
    <xf numFmtId="42" fontId="3" fillId="18" borderId="26" xfId="2" applyFont="1" applyFill="1" applyBorder="1" applyAlignment="1">
      <alignment horizontal="center" vertical="center" wrapText="1"/>
    </xf>
    <xf numFmtId="49" fontId="36" fillId="0" borderId="26" xfId="0" applyNumberFormat="1" applyFont="1" applyFill="1" applyBorder="1" applyAlignment="1">
      <alignment horizontal="center" vertical="center"/>
    </xf>
    <xf numFmtId="0" fontId="3" fillId="0" borderId="27" xfId="7" applyNumberFormat="1" applyFont="1" applyFill="1" applyBorder="1" applyAlignment="1">
      <alignment horizontal="center" vertical="center" wrapText="1"/>
    </xf>
    <xf numFmtId="49" fontId="20" fillId="0" borderId="43" xfId="4" applyNumberFormat="1" applyFont="1" applyFill="1" applyBorder="1" applyAlignment="1">
      <alignment horizontal="center" vertical="center" wrapText="1"/>
    </xf>
    <xf numFmtId="1" fontId="3" fillId="0" borderId="42" xfId="4" applyNumberFormat="1" applyFont="1" applyFill="1" applyBorder="1" applyAlignment="1">
      <alignment horizontal="center" vertical="center" wrapText="1"/>
    </xf>
    <xf numFmtId="0" fontId="3" fillId="18" borderId="43" xfId="4" applyNumberFormat="1" applyFont="1" applyFill="1" applyBorder="1" applyAlignment="1">
      <alignment horizontal="center" vertical="center" wrapText="1"/>
    </xf>
    <xf numFmtId="0" fontId="3" fillId="0" borderId="44" xfId="4" applyFont="1" applyFill="1" applyBorder="1" applyAlignment="1">
      <alignment horizontal="center" vertical="center" wrapText="1"/>
    </xf>
    <xf numFmtId="1" fontId="3" fillId="0" borderId="45" xfId="4" applyNumberFormat="1" applyFont="1" applyFill="1" applyBorder="1" applyAlignment="1">
      <alignment horizontal="center" vertical="center" wrapText="1"/>
    </xf>
    <xf numFmtId="0" fontId="3" fillId="18" borderId="46" xfId="4" applyNumberFormat="1" applyFont="1" applyFill="1" applyBorder="1" applyAlignment="1">
      <alignment horizontal="center" vertical="center" wrapText="1"/>
    </xf>
    <xf numFmtId="0" fontId="3" fillId="0" borderId="47" xfId="4" applyFont="1" applyFill="1" applyBorder="1" applyAlignment="1">
      <alignment horizontal="center" vertical="center" wrapText="1"/>
    </xf>
    <xf numFmtId="49" fontId="3" fillId="0" borderId="52" xfId="4" applyNumberFormat="1" applyFont="1" applyFill="1" applyBorder="1" applyAlignment="1">
      <alignment horizontal="center" vertical="center" wrapText="1"/>
    </xf>
    <xf numFmtId="49" fontId="3" fillId="0" borderId="53" xfId="4" applyNumberFormat="1" applyFont="1" applyFill="1" applyBorder="1" applyAlignment="1">
      <alignment horizontal="center" vertical="center" wrapText="1"/>
    </xf>
    <xf numFmtId="168" fontId="3" fillId="0" borderId="43" xfId="8" applyNumberFormat="1" applyFont="1" applyFill="1" applyBorder="1" applyAlignment="1">
      <alignment vertical="center" wrapText="1"/>
    </xf>
    <xf numFmtId="168" fontId="3" fillId="18" borderId="43" xfId="4" applyNumberFormat="1" applyFont="1" applyFill="1" applyBorder="1" applyAlignment="1">
      <alignment horizontal="center" vertical="center" wrapText="1"/>
    </xf>
    <xf numFmtId="2" fontId="3" fillId="0" borderId="44" xfId="7" applyNumberFormat="1" applyFont="1" applyFill="1" applyBorder="1" applyAlignment="1" applyProtection="1">
      <alignment horizontal="center" vertical="center" wrapText="1"/>
      <protection locked="0"/>
    </xf>
    <xf numFmtId="1" fontId="3" fillId="0" borderId="52" xfId="4" applyNumberFormat="1" applyFont="1" applyFill="1" applyBorder="1" applyAlignment="1">
      <alignment horizontal="center" vertical="center" wrapText="1"/>
    </xf>
    <xf numFmtId="2" fontId="3" fillId="0" borderId="53" xfId="7" applyNumberFormat="1" applyFont="1" applyFill="1" applyBorder="1" applyAlignment="1" applyProtection="1">
      <alignment horizontal="center" vertical="center" wrapText="1"/>
      <protection locked="0"/>
    </xf>
    <xf numFmtId="2" fontId="3" fillId="0" borderId="47" xfId="7" applyNumberFormat="1" applyFont="1" applyFill="1" applyBorder="1" applyAlignment="1" applyProtection="1">
      <alignment horizontal="center" vertical="center" wrapText="1"/>
      <protection locked="0"/>
    </xf>
    <xf numFmtId="49" fontId="3" fillId="0" borderId="52" xfId="7" applyNumberFormat="1" applyFont="1" applyFill="1" applyBorder="1" applyAlignment="1">
      <alignment horizontal="center" vertical="center" wrapText="1"/>
    </xf>
    <xf numFmtId="0" fontId="3" fillId="0" borderId="43" xfId="4" applyFont="1" applyFill="1" applyBorder="1" applyAlignment="1">
      <alignment vertical="center" wrapText="1"/>
    </xf>
    <xf numFmtId="0" fontId="3" fillId="0" borderId="53" xfId="4" applyFont="1" applyFill="1" applyBorder="1" applyAlignment="1">
      <alignment horizontal="center" vertical="center" wrapText="1"/>
    </xf>
    <xf numFmtId="0" fontId="3" fillId="0" borderId="46" xfId="4" applyFont="1" applyFill="1" applyBorder="1" applyAlignment="1">
      <alignment vertical="center" wrapText="1"/>
    </xf>
    <xf numFmtId="42" fontId="20" fillId="0" borderId="46" xfId="2" applyFont="1" applyFill="1" applyBorder="1" applyAlignment="1">
      <alignment horizontal="center" vertical="center" wrapText="1"/>
    </xf>
    <xf numFmtId="0" fontId="35" fillId="18" borderId="46" xfId="0" applyFont="1" applyFill="1" applyBorder="1" applyAlignment="1">
      <alignment horizontal="center" vertical="center"/>
    </xf>
    <xf numFmtId="49" fontId="3" fillId="18" borderId="46" xfId="0" applyNumberFormat="1" applyFont="1" applyFill="1" applyBorder="1" applyAlignment="1">
      <alignment horizontal="center" vertical="center" wrapText="1"/>
    </xf>
    <xf numFmtId="1" fontId="20" fillId="0" borderId="46" xfId="4" applyNumberFormat="1" applyFont="1" applyFill="1" applyBorder="1" applyAlignment="1">
      <alignment horizontal="center" vertical="center" wrapText="1"/>
    </xf>
    <xf numFmtId="0" fontId="36" fillId="18" borderId="46" xfId="0" applyFont="1" applyFill="1" applyBorder="1" applyAlignment="1">
      <alignment horizontal="center" vertical="center"/>
    </xf>
    <xf numFmtId="0" fontId="35" fillId="18" borderId="43" xfId="0" applyFont="1" applyFill="1" applyBorder="1" applyAlignment="1">
      <alignment horizontal="center" vertical="center"/>
    </xf>
    <xf numFmtId="49" fontId="3" fillId="18" borderId="43" xfId="0" applyNumberFormat="1" applyFont="1" applyFill="1" applyBorder="1" applyAlignment="1">
      <alignment horizontal="center" vertical="center" wrapText="1"/>
    </xf>
    <xf numFmtId="0" fontId="36" fillId="18" borderId="43" xfId="0" applyFont="1" applyFill="1" applyBorder="1" applyAlignment="1">
      <alignment horizontal="center" vertical="center"/>
    </xf>
    <xf numFmtId="0" fontId="3" fillId="18" borderId="46" xfId="4" applyFont="1" applyFill="1" applyBorder="1" applyAlignment="1">
      <alignment horizontal="center" vertical="center" wrapText="1"/>
    </xf>
    <xf numFmtId="0" fontId="3" fillId="18" borderId="26" xfId="4" applyFont="1" applyFill="1" applyBorder="1" applyAlignment="1">
      <alignment horizontal="center" vertical="center" wrapText="1"/>
    </xf>
    <xf numFmtId="4" fontId="3" fillId="0" borderId="28" xfId="6" applyNumberFormat="1" applyFont="1" applyFill="1" applyBorder="1" applyAlignment="1">
      <alignment horizontal="right" vertical="center" wrapText="1"/>
    </xf>
    <xf numFmtId="42" fontId="3" fillId="0" borderId="26" xfId="2" applyFont="1" applyBorder="1" applyAlignment="1">
      <alignment horizontal="center" vertical="center" wrapText="1"/>
    </xf>
    <xf numFmtId="167" fontId="21" fillId="18" borderId="26" xfId="1" applyFont="1" applyFill="1" applyBorder="1" applyAlignment="1">
      <alignment horizontal="left" vertical="center" wrapText="1"/>
    </xf>
    <xf numFmtId="168" fontId="3" fillId="0" borderId="26" xfId="6" applyNumberFormat="1" applyFont="1" applyFill="1" applyBorder="1" applyAlignment="1">
      <alignment vertical="center"/>
    </xf>
    <xf numFmtId="168" fontId="3" fillId="0" borderId="28" xfId="6" applyNumberFormat="1" applyFont="1" applyFill="1" applyBorder="1" applyAlignment="1">
      <alignment vertical="center"/>
    </xf>
    <xf numFmtId="0" fontId="35" fillId="18" borderId="26" xfId="0" applyFont="1" applyFill="1" applyBorder="1" applyAlignment="1">
      <alignment horizontal="center" vertical="center"/>
    </xf>
    <xf numFmtId="49" fontId="20" fillId="0" borderId="27" xfId="4" applyNumberFormat="1" applyFont="1" applyFill="1" applyBorder="1" applyAlignment="1">
      <alignment horizontal="center" vertical="center" wrapText="1"/>
    </xf>
    <xf numFmtId="1" fontId="20" fillId="0" borderId="25" xfId="4" applyNumberFormat="1" applyFont="1" applyFill="1" applyBorder="1" applyAlignment="1">
      <alignment horizontal="center" vertical="center" wrapText="1"/>
    </xf>
    <xf numFmtId="1" fontId="20" fillId="0" borderId="26" xfId="4" applyNumberFormat="1" applyFont="1" applyFill="1" applyBorder="1" applyAlignment="1">
      <alignment horizontal="center" vertical="center" wrapText="1"/>
    </xf>
    <xf numFmtId="49" fontId="20" fillId="0" borderId="26" xfId="4" applyNumberFormat="1" applyFont="1" applyFill="1" applyBorder="1" applyAlignment="1">
      <alignment horizontal="center" vertical="center" wrapText="1"/>
    </xf>
    <xf numFmtId="49" fontId="20" fillId="18" borderId="47" xfId="4" applyNumberFormat="1" applyFont="1" applyFill="1" applyBorder="1" applyAlignment="1">
      <alignment horizontal="center" vertical="center" wrapText="1"/>
    </xf>
    <xf numFmtId="168" fontId="3" fillId="18" borderId="48" xfId="4" applyNumberFormat="1" applyFont="1" applyFill="1" applyBorder="1" applyAlignment="1">
      <alignment vertical="center" wrapText="1"/>
    </xf>
    <xf numFmtId="42" fontId="3" fillId="0" borderId="43" xfId="2" applyFont="1" applyBorder="1" applyAlignment="1">
      <alignment horizontal="center" vertical="center" wrapText="1"/>
    </xf>
    <xf numFmtId="1" fontId="20" fillId="18" borderId="45" xfId="4" applyNumberFormat="1" applyFont="1" applyFill="1" applyBorder="1" applyAlignment="1">
      <alignment horizontal="center" vertical="center" wrapText="1"/>
    </xf>
    <xf numFmtId="1" fontId="20" fillId="18" borderId="46" xfId="4" applyNumberFormat="1" applyFont="1" applyFill="1" applyBorder="1" applyAlignment="1">
      <alignment horizontal="center" vertical="center" wrapText="1"/>
    </xf>
    <xf numFmtId="1" fontId="3" fillId="18" borderId="46" xfId="4" applyNumberFormat="1" applyFont="1" applyFill="1" applyBorder="1" applyAlignment="1">
      <alignment horizontal="center" vertical="center" wrapText="1"/>
    </xf>
    <xf numFmtId="49" fontId="20" fillId="18" borderId="46" xfId="4" applyNumberFormat="1" applyFont="1" applyFill="1" applyBorder="1" applyAlignment="1">
      <alignment horizontal="center" vertical="center" wrapText="1"/>
    </xf>
    <xf numFmtId="168" fontId="3" fillId="18" borderId="50" xfId="4" applyNumberFormat="1" applyFont="1" applyFill="1" applyBorder="1" applyAlignment="1">
      <alignment vertical="center" wrapText="1"/>
    </xf>
    <xf numFmtId="0" fontId="3" fillId="22" borderId="46" xfId="4" applyFont="1" applyFill="1" applyBorder="1" applyAlignment="1">
      <alignment horizontal="center" vertical="center" wrapText="1"/>
    </xf>
    <xf numFmtId="14" fontId="20" fillId="0" borderId="26" xfId="2" applyNumberFormat="1" applyFont="1" applyFill="1" applyBorder="1" applyAlignment="1">
      <alignment horizontal="center" vertical="center" wrapText="1"/>
    </xf>
    <xf numFmtId="42" fontId="20" fillId="0" borderId="26" xfId="2" applyFont="1" applyFill="1" applyBorder="1" applyAlignment="1">
      <alignment horizontal="center" vertical="center" wrapText="1"/>
    </xf>
    <xf numFmtId="1" fontId="3" fillId="0" borderId="26" xfId="4" applyNumberFormat="1" applyFont="1" applyFill="1" applyBorder="1" applyAlignment="1">
      <alignment horizontal="center" vertical="center" wrapText="1"/>
    </xf>
    <xf numFmtId="42" fontId="20" fillId="18" borderId="26" xfId="2" applyFont="1" applyFill="1" applyBorder="1" applyAlignment="1">
      <alignment horizontal="center" vertical="center" wrapText="1"/>
    </xf>
    <xf numFmtId="0" fontId="3" fillId="0" borderId="28" xfId="4" applyFont="1" applyFill="1" applyBorder="1" applyAlignment="1">
      <alignment vertical="center" wrapText="1"/>
    </xf>
    <xf numFmtId="0" fontId="3" fillId="18" borderId="26" xfId="4" applyFont="1" applyFill="1" applyBorder="1" applyAlignment="1">
      <alignment vertical="center" wrapText="1"/>
    </xf>
    <xf numFmtId="0" fontId="36" fillId="18" borderId="26" xfId="0" applyFont="1" applyFill="1" applyBorder="1" applyAlignment="1">
      <alignment horizontal="center" vertical="center"/>
    </xf>
    <xf numFmtId="42" fontId="20" fillId="18" borderId="43" xfId="2" applyFont="1" applyFill="1" applyBorder="1" applyAlignment="1">
      <alignment horizontal="center" vertical="center" wrapText="1"/>
    </xf>
    <xf numFmtId="0" fontId="3" fillId="18" borderId="43" xfId="4" applyFont="1" applyFill="1" applyBorder="1" applyAlignment="1">
      <alignment horizontal="center" vertical="center" wrapText="1"/>
    </xf>
    <xf numFmtId="0" fontId="3" fillId="0" borderId="49" xfId="4" applyFont="1" applyFill="1" applyBorder="1" applyAlignment="1">
      <alignment vertical="center" wrapText="1"/>
    </xf>
    <xf numFmtId="0" fontId="3" fillId="18" borderId="43" xfId="4" applyFont="1" applyFill="1" applyBorder="1" applyAlignment="1">
      <alignment vertical="center" wrapText="1"/>
    </xf>
    <xf numFmtId="0" fontId="3" fillId="18" borderId="43" xfId="4" quotePrefix="1" applyFont="1" applyFill="1" applyBorder="1" applyAlignment="1">
      <alignment horizontal="center" vertical="center" wrapText="1"/>
    </xf>
    <xf numFmtId="0" fontId="3" fillId="18" borderId="44" xfId="4" applyFont="1" applyFill="1" applyBorder="1" applyAlignment="1">
      <alignment horizontal="center" vertical="center" wrapText="1"/>
    </xf>
    <xf numFmtId="42" fontId="20" fillId="18" borderId="46" xfId="2" applyFont="1" applyFill="1" applyBorder="1" applyAlignment="1">
      <alignment horizontal="center" vertical="center" wrapText="1"/>
    </xf>
    <xf numFmtId="0" fontId="3" fillId="0" borderId="51" xfId="4" applyFont="1" applyFill="1" applyBorder="1" applyAlignment="1">
      <alignment vertical="center" wrapText="1"/>
    </xf>
    <xf numFmtId="0" fontId="3" fillId="18" borderId="46" xfId="4" applyFont="1" applyFill="1" applyBorder="1" applyAlignment="1">
      <alignment vertical="center" wrapText="1"/>
    </xf>
    <xf numFmtId="0" fontId="3" fillId="18" borderId="46" xfId="4" quotePrefix="1" applyFont="1" applyFill="1" applyBorder="1" applyAlignment="1">
      <alignment horizontal="center" vertical="center" wrapText="1"/>
    </xf>
    <xf numFmtId="0" fontId="3" fillId="18" borderId="47" xfId="4" applyFont="1" applyFill="1" applyBorder="1" applyAlignment="1">
      <alignment horizontal="center" vertical="center" wrapText="1"/>
    </xf>
    <xf numFmtId="49" fontId="3" fillId="0" borderId="25" xfId="4" applyNumberFormat="1" applyFont="1" applyFill="1" applyBorder="1" applyAlignment="1">
      <alignment horizontal="center" vertical="center" wrapText="1"/>
    </xf>
    <xf numFmtId="49" fontId="3" fillId="0" borderId="26" xfId="4" applyNumberFormat="1" applyFont="1" applyFill="1" applyBorder="1" applyAlignment="1">
      <alignment horizontal="center" vertical="center" wrapText="1"/>
    </xf>
    <xf numFmtId="49" fontId="3" fillId="0" borderId="27" xfId="4" applyNumberFormat="1" applyFont="1" applyFill="1" applyBorder="1" applyAlignment="1">
      <alignment horizontal="center" vertical="center" wrapText="1"/>
    </xf>
    <xf numFmtId="42" fontId="3" fillId="18" borderId="26" xfId="2" applyFont="1" applyFill="1" applyBorder="1" applyAlignment="1">
      <alignment horizontal="center" vertical="center" wrapText="1"/>
    </xf>
    <xf numFmtId="49" fontId="3" fillId="18" borderId="26" xfId="0" applyNumberFormat="1" applyFont="1" applyFill="1" applyBorder="1" applyAlignment="1">
      <alignment horizontal="center" vertical="center" wrapText="1"/>
    </xf>
    <xf numFmtId="0" fontId="3" fillId="0" borderId="26" xfId="4" applyFont="1" applyFill="1" applyBorder="1" applyAlignment="1">
      <alignment horizontal="center" vertical="center" wrapText="1"/>
    </xf>
    <xf numFmtId="0" fontId="3" fillId="18" borderId="26" xfId="4" applyFont="1" applyFill="1" applyBorder="1" applyAlignment="1">
      <alignment horizontal="center" vertical="center" wrapText="1"/>
    </xf>
    <xf numFmtId="49" fontId="3" fillId="18" borderId="44" xfId="4" applyNumberFormat="1" applyFont="1" applyFill="1" applyBorder="1" applyAlignment="1">
      <alignment horizontal="center" vertical="center" wrapText="1"/>
    </xf>
    <xf numFmtId="49" fontId="3" fillId="18" borderId="53" xfId="4" applyNumberFormat="1" applyFont="1" applyFill="1" applyBorder="1" applyAlignment="1">
      <alignment horizontal="center" vertical="center" wrapText="1"/>
    </xf>
    <xf numFmtId="49" fontId="3" fillId="18" borderId="47" xfId="4" applyNumberFormat="1" applyFont="1" applyFill="1" applyBorder="1" applyAlignment="1">
      <alignment horizontal="center" vertical="center" wrapText="1"/>
    </xf>
    <xf numFmtId="1" fontId="3" fillId="0" borderId="43" xfId="4" applyNumberFormat="1" applyFont="1" applyFill="1" applyBorder="1" applyAlignment="1">
      <alignment horizontal="center" vertical="center"/>
    </xf>
    <xf numFmtId="167" fontId="6" fillId="0" borderId="43" xfId="1" applyFont="1" applyFill="1" applyBorder="1" applyAlignment="1">
      <alignment horizontal="justify" vertical="center" wrapText="1"/>
    </xf>
    <xf numFmtId="49" fontId="36" fillId="18" borderId="43" xfId="0" applyNumberFormat="1" applyFont="1" applyFill="1" applyBorder="1" applyAlignment="1">
      <alignment horizontal="center" vertical="center"/>
    </xf>
    <xf numFmtId="49" fontId="3" fillId="18" borderId="43" xfId="7" applyNumberFormat="1" applyFont="1" applyFill="1" applyBorder="1" applyAlignment="1">
      <alignment horizontal="center" vertical="center" wrapText="1"/>
    </xf>
    <xf numFmtId="2" fontId="3" fillId="18" borderId="44" xfId="7" applyNumberFormat="1" applyFont="1" applyFill="1" applyBorder="1" applyAlignment="1" applyProtection="1">
      <alignment horizontal="center" vertical="center" wrapText="1"/>
      <protection locked="0"/>
    </xf>
    <xf numFmtId="2" fontId="3" fillId="18" borderId="53" xfId="7" applyNumberFormat="1" applyFont="1" applyFill="1" applyBorder="1" applyAlignment="1" applyProtection="1">
      <alignment horizontal="center" vertical="center" wrapText="1"/>
      <protection locked="0"/>
    </xf>
    <xf numFmtId="0" fontId="3" fillId="18" borderId="53" xfId="4" applyFont="1" applyFill="1" applyBorder="1" applyAlignment="1">
      <alignment horizontal="center" vertical="center" wrapText="1"/>
    </xf>
    <xf numFmtId="1" fontId="3" fillId="0" borderId="46" xfId="4" applyNumberFormat="1" applyFont="1" applyFill="1" applyBorder="1" applyAlignment="1">
      <alignment horizontal="center" vertical="center"/>
    </xf>
    <xf numFmtId="167" fontId="6" fillId="0" borderId="54" xfId="1" applyFont="1" applyFill="1" applyBorder="1" applyAlignment="1">
      <alignment horizontal="justify" vertical="center" wrapText="1"/>
    </xf>
    <xf numFmtId="0" fontId="3" fillId="18" borderId="27" xfId="4" applyFont="1" applyFill="1" applyBorder="1" applyAlignment="1">
      <alignment horizontal="center" vertical="center" wrapText="1"/>
    </xf>
    <xf numFmtId="49" fontId="3" fillId="0" borderId="25" xfId="4" applyNumberFormat="1" applyFont="1" applyBorder="1" applyAlignment="1">
      <alignment horizontal="center" vertical="center" wrapText="1"/>
    </xf>
    <xf numFmtId="49" fontId="3" fillId="0" borderId="26" xfId="4" applyNumberFormat="1" applyFont="1" applyBorder="1" applyAlignment="1">
      <alignment horizontal="center" vertical="center" wrapText="1"/>
    </xf>
    <xf numFmtId="1" fontId="3" fillId="0" borderId="25" xfId="0" applyNumberFormat="1" applyFont="1" applyBorder="1" applyAlignment="1">
      <alignment horizontal="center" vertical="center" wrapText="1"/>
    </xf>
    <xf numFmtId="1" fontId="3" fillId="0" borderId="26" xfId="0" applyNumberFormat="1" applyFont="1" applyBorder="1" applyAlignment="1">
      <alignment horizontal="center" vertical="center" wrapText="1"/>
    </xf>
    <xf numFmtId="0" fontId="3" fillId="18" borderId="26" xfId="4" applyNumberFormat="1" applyFont="1" applyFill="1" applyBorder="1" applyAlignment="1">
      <alignment horizontal="center" vertical="center" wrapText="1"/>
    </xf>
    <xf numFmtId="165" fontId="3" fillId="18" borderId="26" xfId="4" applyNumberFormat="1" applyFont="1" applyFill="1" applyBorder="1" applyAlignment="1">
      <alignment horizontal="center" vertical="center" wrapText="1"/>
    </xf>
    <xf numFmtId="167" fontId="6" fillId="0" borderId="26" xfId="1" applyFont="1" applyBorder="1" applyAlignment="1">
      <alignment horizontal="justify" vertical="center" wrapText="1"/>
    </xf>
    <xf numFmtId="0" fontId="3" fillId="0" borderId="28" xfId="4" applyNumberFormat="1" applyFont="1" applyFill="1" applyBorder="1" applyAlignment="1">
      <alignment vertical="center" wrapText="1"/>
    </xf>
    <xf numFmtId="165" fontId="3" fillId="18" borderId="26" xfId="4" applyNumberFormat="1" applyFont="1" applyFill="1" applyBorder="1" applyAlignment="1">
      <alignment vertical="center" wrapText="1"/>
    </xf>
    <xf numFmtId="165" fontId="3" fillId="18" borderId="27" xfId="4" applyNumberFormat="1" applyFont="1" applyFill="1" applyBorder="1" applyAlignment="1">
      <alignment horizontal="center" vertical="center" wrapText="1"/>
    </xf>
    <xf numFmtId="49" fontId="3" fillId="0" borderId="27" xfId="4" applyNumberFormat="1" applyFont="1" applyBorder="1" applyAlignment="1">
      <alignment horizontal="center" vertical="center" wrapText="1"/>
    </xf>
    <xf numFmtId="1" fontId="3" fillId="18" borderId="25" xfId="0" applyNumberFormat="1" applyFont="1" applyFill="1" applyBorder="1" applyAlignment="1">
      <alignment horizontal="center" vertical="center" wrapText="1"/>
    </xf>
    <xf numFmtId="1" fontId="3" fillId="18" borderId="26" xfId="0" applyNumberFormat="1" applyFont="1" applyFill="1" applyBorder="1" applyAlignment="1">
      <alignment horizontal="center" vertical="center" wrapText="1"/>
    </xf>
    <xf numFmtId="1" fontId="3" fillId="0" borderId="26" xfId="0" applyNumberFormat="1" applyFont="1" applyFill="1" applyBorder="1" applyAlignment="1">
      <alignment horizontal="center" vertical="center" wrapText="1"/>
    </xf>
    <xf numFmtId="49" fontId="20" fillId="18" borderId="26" xfId="2" applyNumberFormat="1" applyFont="1" applyFill="1" applyBorder="1" applyAlignment="1">
      <alignment horizontal="center" vertical="center" wrapText="1"/>
    </xf>
    <xf numFmtId="42" fontId="3" fillId="0" borderId="26" xfId="2" applyFont="1" applyBorder="1" applyAlignment="1">
      <alignment horizontal="justify" vertical="center" wrapText="1"/>
    </xf>
    <xf numFmtId="167" fontId="26" fillId="0" borderId="26" xfId="1" applyFont="1" applyBorder="1" applyAlignment="1">
      <alignment horizontal="justify" vertical="center" wrapText="1"/>
    </xf>
    <xf numFmtId="168" fontId="3" fillId="0" borderId="26" xfId="4" applyNumberFormat="1" applyFont="1" applyBorder="1" applyAlignment="1">
      <alignment vertical="center" wrapText="1"/>
    </xf>
    <xf numFmtId="168" fontId="3" fillId="0" borderId="28" xfId="4" applyNumberFormat="1" applyFont="1" applyBorder="1" applyAlignment="1">
      <alignment vertical="center" wrapText="1"/>
    </xf>
    <xf numFmtId="0" fontId="3" fillId="0" borderId="28" xfId="4" applyNumberFormat="1" applyFont="1" applyBorder="1" applyAlignment="1">
      <alignment vertical="center" wrapText="1"/>
    </xf>
    <xf numFmtId="165" fontId="3" fillId="0" borderId="26" xfId="4" applyNumberFormat="1" applyFont="1" applyBorder="1" applyAlignment="1">
      <alignment vertical="center" wrapText="1"/>
    </xf>
    <xf numFmtId="0" fontId="3" fillId="0" borderId="36" xfId="4" applyFont="1" applyFill="1" applyBorder="1" applyAlignment="1">
      <alignment vertical="center"/>
    </xf>
    <xf numFmtId="168" fontId="3" fillId="0" borderId="43" xfId="6" applyNumberFormat="1" applyFont="1" applyFill="1" applyBorder="1" applyAlignment="1">
      <alignment vertical="center"/>
    </xf>
    <xf numFmtId="0" fontId="6" fillId="0" borderId="46" xfId="4" applyFont="1" applyFill="1" applyBorder="1" applyAlignment="1">
      <alignment vertical="center"/>
    </xf>
    <xf numFmtId="4" fontId="3" fillId="0" borderId="46" xfId="6" applyNumberFormat="1" applyFont="1" applyFill="1" applyBorder="1" applyAlignment="1">
      <alignment horizontal="right" vertical="center" wrapText="1"/>
    </xf>
    <xf numFmtId="49" fontId="36" fillId="18" borderId="46" xfId="0" applyNumberFormat="1" applyFont="1" applyFill="1" applyBorder="1" applyAlignment="1">
      <alignment horizontal="center" vertical="center"/>
    </xf>
    <xf numFmtId="49" fontId="3" fillId="18" borderId="46" xfId="7" applyNumberFormat="1" applyFont="1" applyFill="1" applyBorder="1" applyAlignment="1">
      <alignment horizontal="center" vertical="center" wrapText="1"/>
    </xf>
    <xf numFmtId="2" fontId="3" fillId="18" borderId="47" xfId="7" applyNumberFormat="1" applyFont="1" applyFill="1" applyBorder="1" applyAlignment="1" applyProtection="1">
      <alignment horizontal="center" vertical="center" wrapText="1"/>
      <protection locked="0"/>
    </xf>
    <xf numFmtId="49" fontId="3" fillId="0" borderId="42" xfId="5" applyNumberFormat="1" applyFont="1" applyFill="1" applyBorder="1" applyAlignment="1">
      <alignment horizontal="center" vertical="center" wrapText="1"/>
    </xf>
    <xf numFmtId="49" fontId="3" fillId="0" borderId="45" xfId="5" applyNumberFormat="1" applyFont="1" applyFill="1" applyBorder="1" applyAlignment="1">
      <alignment horizontal="center" vertical="center" wrapText="1"/>
    </xf>
    <xf numFmtId="42" fontId="6" fillId="0" borderId="43" xfId="2" applyFont="1" applyFill="1" applyBorder="1" applyAlignment="1">
      <alignment vertical="center"/>
    </xf>
    <xf numFmtId="168" fontId="3" fillId="0" borderId="46" xfId="6" applyNumberFormat="1" applyFont="1" applyFill="1" applyBorder="1" applyAlignment="1">
      <alignment vertical="center"/>
    </xf>
    <xf numFmtId="167" fontId="21" fillId="0" borderId="26" xfId="1" applyFont="1" applyFill="1" applyBorder="1" applyAlignment="1">
      <alignment vertical="center" wrapText="1"/>
    </xf>
    <xf numFmtId="168" fontId="3" fillId="0" borderId="30" xfId="4" applyNumberFormat="1" applyFont="1" applyFill="1" applyBorder="1" applyAlignment="1">
      <alignment horizontal="center" vertical="center" wrapText="1"/>
    </xf>
    <xf numFmtId="4" fontId="25" fillId="0" borderId="26" xfId="9" applyNumberFormat="1" applyFont="1" applyFill="1" applyBorder="1" applyAlignment="1">
      <alignment horizontal="right" vertical="center"/>
    </xf>
    <xf numFmtId="168" fontId="3" fillId="0" borderId="28" xfId="4" applyNumberFormat="1" applyFont="1" applyFill="1" applyBorder="1" applyAlignment="1">
      <alignment horizontal="center" vertical="center" wrapText="1"/>
    </xf>
    <xf numFmtId="167" fontId="21" fillId="0" borderId="26" xfId="1" applyFont="1" applyBorder="1" applyAlignment="1">
      <alignment vertical="center" wrapText="1"/>
    </xf>
    <xf numFmtId="167" fontId="3" fillId="36" borderId="0" xfId="1" applyFont="1" applyFill="1" applyBorder="1" applyAlignment="1">
      <alignment horizontal="left" vertical="center" wrapText="1"/>
    </xf>
    <xf numFmtId="167" fontId="14" fillId="9" borderId="0" xfId="1" applyFont="1" applyFill="1" applyBorder="1" applyAlignment="1">
      <alignment horizontal="center" vertical="center" wrapText="1"/>
    </xf>
    <xf numFmtId="167" fontId="3" fillId="0" borderId="0" xfId="1" applyFont="1" applyFill="1" applyBorder="1" applyAlignment="1">
      <alignment horizontal="left" vertical="center" wrapText="1"/>
    </xf>
    <xf numFmtId="167" fontId="14" fillId="10" borderId="0" xfId="1" applyFont="1" applyFill="1" applyBorder="1" applyAlignment="1">
      <alignment horizontal="center" vertical="center" wrapText="1"/>
    </xf>
    <xf numFmtId="0" fontId="3" fillId="37" borderId="0" xfId="6" applyFont="1" applyFill="1" applyBorder="1" applyAlignment="1">
      <alignment vertical="center" wrapText="1"/>
    </xf>
    <xf numFmtId="165" fontId="13" fillId="6" borderId="0" xfId="4" applyNumberFormat="1" applyFont="1" applyFill="1" applyBorder="1" applyAlignment="1">
      <alignment vertical="center" wrapText="1"/>
    </xf>
    <xf numFmtId="165" fontId="13" fillId="6" borderId="39" xfId="4" applyNumberFormat="1" applyFont="1" applyFill="1" applyBorder="1" applyAlignment="1">
      <alignment vertical="center" wrapText="1"/>
    </xf>
    <xf numFmtId="165" fontId="13" fillId="6" borderId="23" xfId="4" applyNumberFormat="1" applyFont="1" applyFill="1" applyBorder="1" applyAlignment="1">
      <alignment vertical="center" wrapText="1"/>
    </xf>
    <xf numFmtId="42" fontId="13" fillId="6" borderId="23" xfId="2" applyFont="1" applyFill="1" applyBorder="1" applyAlignment="1">
      <alignment vertical="center" wrapText="1"/>
    </xf>
    <xf numFmtId="0" fontId="13" fillId="6" borderId="23" xfId="4" applyFont="1" applyFill="1" applyBorder="1" applyAlignment="1">
      <alignment vertical="center" wrapText="1"/>
    </xf>
    <xf numFmtId="0" fontId="13" fillId="6" borderId="23" xfId="4" applyFont="1" applyFill="1" applyBorder="1" applyAlignment="1">
      <alignment horizontal="center" vertical="center" wrapText="1"/>
    </xf>
    <xf numFmtId="49" fontId="3" fillId="0" borderId="55" xfId="3" applyNumberFormat="1" applyFont="1" applyBorder="1" applyAlignment="1">
      <alignment horizontal="center" vertical="center" wrapText="1"/>
    </xf>
    <xf numFmtId="49" fontId="3" fillId="0" borderId="29" xfId="3" applyNumberFormat="1" applyFont="1" applyBorder="1" applyAlignment="1">
      <alignment horizontal="center" vertical="center" wrapText="1"/>
    </xf>
    <xf numFmtId="49" fontId="3" fillId="0" borderId="31" xfId="3" applyNumberFormat="1" applyFont="1" applyBorder="1" applyAlignment="1">
      <alignment horizontal="center" vertical="center" wrapText="1"/>
    </xf>
    <xf numFmtId="1" fontId="3" fillId="0" borderId="55" xfId="3" applyNumberFormat="1" applyFont="1" applyBorder="1" applyAlignment="1">
      <alignment horizontal="center" vertical="center" wrapText="1"/>
    </xf>
    <xf numFmtId="1" fontId="3" fillId="0" borderId="29" xfId="3" applyNumberFormat="1" applyFont="1" applyBorder="1" applyAlignment="1">
      <alignment horizontal="center" vertical="center" wrapText="1"/>
    </xf>
    <xf numFmtId="165" fontId="3" fillId="0" borderId="28" xfId="3" applyNumberFormat="1" applyFont="1" applyBorder="1" applyAlignment="1">
      <alignment vertical="center" wrapText="1"/>
    </xf>
    <xf numFmtId="165" fontId="3" fillId="0" borderId="29" xfId="3" applyNumberFormat="1" applyFont="1" applyBorder="1" applyAlignment="1">
      <alignment horizontal="center" vertical="center" wrapText="1"/>
    </xf>
    <xf numFmtId="165" fontId="3" fillId="0" borderId="29" xfId="3" applyNumberFormat="1" applyFont="1" applyBorder="1" applyAlignment="1">
      <alignment vertical="center" wrapText="1"/>
    </xf>
    <xf numFmtId="14" fontId="3" fillId="0" borderId="29" xfId="3" applyNumberFormat="1" applyFont="1" applyBorder="1" applyAlignment="1">
      <alignment horizontal="center" vertical="center" wrapText="1"/>
    </xf>
    <xf numFmtId="42" fontId="9" fillId="0" borderId="29" xfId="2" applyFont="1" applyBorder="1" applyAlignment="1">
      <alignment horizontal="center" vertical="center"/>
    </xf>
    <xf numFmtId="0" fontId="9" fillId="0" borderId="29" xfId="3" applyFont="1" applyBorder="1" applyAlignment="1">
      <alignment horizontal="center" vertical="center"/>
    </xf>
    <xf numFmtId="0" fontId="2" fillId="0" borderId="29" xfId="3" applyBorder="1"/>
    <xf numFmtId="0" fontId="9" fillId="0" borderId="31" xfId="3" applyFont="1" applyBorder="1" applyAlignment="1">
      <alignment horizontal="center" vertical="center"/>
    </xf>
    <xf numFmtId="165" fontId="14" fillId="46" borderId="26" xfId="3" applyNumberFormat="1" applyFont="1" applyFill="1" applyBorder="1" applyAlignment="1">
      <alignment vertical="center" wrapText="1"/>
    </xf>
    <xf numFmtId="49" fontId="14" fillId="6" borderId="56" xfId="4" applyNumberFormat="1" applyFont="1" applyFill="1" applyBorder="1" applyAlignment="1">
      <alignment horizontal="center" vertical="center" wrapText="1"/>
    </xf>
    <xf numFmtId="49" fontId="14" fillId="6" borderId="57" xfId="4" applyNumberFormat="1" applyFont="1" applyFill="1" applyBorder="1" applyAlignment="1">
      <alignment horizontal="center" vertical="center" wrapText="1"/>
    </xf>
    <xf numFmtId="49" fontId="14" fillId="6" borderId="53" xfId="4" applyNumberFormat="1" applyFont="1" applyFill="1" applyBorder="1" applyAlignment="1">
      <alignment horizontal="center" vertical="center" wrapText="1"/>
    </xf>
    <xf numFmtId="49" fontId="14" fillId="5" borderId="52" xfId="4" applyNumberFormat="1" applyFont="1" applyFill="1" applyBorder="1" applyAlignment="1">
      <alignment horizontal="center" vertical="center" wrapText="1"/>
    </xf>
    <xf numFmtId="49" fontId="3" fillId="5" borderId="53" xfId="4" applyNumberFormat="1" applyFont="1" applyFill="1" applyBorder="1" applyAlignment="1">
      <alignment horizontal="center" vertical="center" wrapText="1"/>
    </xf>
    <xf numFmtId="49" fontId="14" fillId="19" borderId="52" xfId="4" applyNumberFormat="1" applyFont="1" applyFill="1" applyBorder="1" applyAlignment="1">
      <alignment horizontal="center" vertical="center" wrapText="1"/>
    </xf>
    <xf numFmtId="49" fontId="3" fillId="19" borderId="53" xfId="4" applyNumberFormat="1" applyFont="1" applyFill="1" applyBorder="1" applyAlignment="1">
      <alignment horizontal="center" vertical="center" wrapText="1"/>
    </xf>
    <xf numFmtId="49" fontId="14" fillId="20" borderId="52" xfId="4" applyNumberFormat="1" applyFont="1" applyFill="1" applyBorder="1" applyAlignment="1">
      <alignment horizontal="center" vertical="center" wrapText="1"/>
    </xf>
    <xf numFmtId="49" fontId="14" fillId="20" borderId="53" xfId="4" applyNumberFormat="1" applyFont="1" applyFill="1" applyBorder="1" applyAlignment="1">
      <alignment horizontal="center" vertical="center" wrapText="1"/>
    </xf>
    <xf numFmtId="49" fontId="14" fillId="21" borderId="52" xfId="4" applyNumberFormat="1" applyFont="1" applyFill="1" applyBorder="1" applyAlignment="1">
      <alignment horizontal="center" vertical="center" wrapText="1"/>
    </xf>
    <xf numFmtId="49" fontId="3" fillId="21" borderId="53" xfId="4" applyNumberFormat="1" applyFont="1" applyFill="1" applyBorder="1" applyAlignment="1">
      <alignment horizontal="center" vertical="center" wrapText="1"/>
    </xf>
    <xf numFmtId="49" fontId="14" fillId="23" borderId="52" xfId="4" applyNumberFormat="1" applyFont="1" applyFill="1" applyBorder="1" applyAlignment="1">
      <alignment horizontal="center" vertical="center" wrapText="1"/>
    </xf>
    <xf numFmtId="49" fontId="3" fillId="23" borderId="53" xfId="4" applyNumberFormat="1" applyFont="1" applyFill="1" applyBorder="1" applyAlignment="1">
      <alignment horizontal="center" vertical="center" wrapText="1"/>
    </xf>
    <xf numFmtId="49" fontId="14" fillId="24" borderId="58" xfId="4" applyNumberFormat="1" applyFont="1" applyFill="1" applyBorder="1" applyAlignment="1">
      <alignment horizontal="center" vertical="center" wrapText="1"/>
    </xf>
    <xf numFmtId="49" fontId="3" fillId="24" borderId="59" xfId="4" applyNumberFormat="1" applyFont="1" applyFill="1" applyBorder="1" applyAlignment="1">
      <alignment horizontal="center" vertical="center" wrapText="1"/>
    </xf>
    <xf numFmtId="49" fontId="14" fillId="5" borderId="56" xfId="4" applyNumberFormat="1" applyFont="1" applyFill="1" applyBorder="1" applyAlignment="1">
      <alignment horizontal="center" vertical="center" wrapText="1"/>
    </xf>
    <xf numFmtId="49" fontId="3" fillId="5" borderId="57" xfId="4" applyNumberFormat="1" applyFont="1" applyFill="1" applyBorder="1" applyAlignment="1">
      <alignment horizontal="center" vertical="center" wrapText="1"/>
    </xf>
    <xf numFmtId="49" fontId="14" fillId="27" borderId="52" xfId="4" applyNumberFormat="1" applyFont="1" applyFill="1" applyBorder="1" applyAlignment="1">
      <alignment horizontal="center" vertical="center" wrapText="1"/>
    </xf>
    <xf numFmtId="49" fontId="3" fillId="27" borderId="53" xfId="4" applyNumberFormat="1" applyFont="1" applyFill="1" applyBorder="1" applyAlignment="1">
      <alignment horizontal="center" vertical="center" wrapText="1"/>
    </xf>
    <xf numFmtId="49" fontId="14" fillId="28" borderId="58" xfId="4" applyNumberFormat="1" applyFont="1" applyFill="1" applyBorder="1" applyAlignment="1">
      <alignment horizontal="center" vertical="center" wrapText="1"/>
    </xf>
    <xf numFmtId="49" fontId="3" fillId="28" borderId="59" xfId="4" applyNumberFormat="1" applyFont="1" applyFill="1" applyBorder="1" applyAlignment="1">
      <alignment horizontal="center" vertical="center" wrapText="1"/>
    </xf>
    <xf numFmtId="49" fontId="14" fillId="23" borderId="56" xfId="4" applyNumberFormat="1" applyFont="1" applyFill="1" applyBorder="1" applyAlignment="1">
      <alignment horizontal="center" vertical="center" wrapText="1"/>
    </xf>
    <xf numFmtId="49" fontId="3" fillId="23" borderId="57" xfId="4" applyNumberFormat="1" applyFont="1" applyFill="1" applyBorder="1" applyAlignment="1">
      <alignment horizontal="center" vertical="center" wrapText="1"/>
    </xf>
    <xf numFmtId="49" fontId="14" fillId="19" borderId="56" xfId="4" applyNumberFormat="1" applyFont="1" applyFill="1" applyBorder="1" applyAlignment="1">
      <alignment horizontal="center" vertical="center" wrapText="1"/>
    </xf>
    <xf numFmtId="49" fontId="3" fillId="19" borderId="57" xfId="4" applyNumberFormat="1" applyFont="1" applyFill="1" applyBorder="1" applyAlignment="1">
      <alignment horizontal="center" vertical="center" wrapText="1"/>
    </xf>
    <xf numFmtId="49" fontId="14" fillId="27" borderId="56" xfId="4" applyNumberFormat="1" applyFont="1" applyFill="1" applyBorder="1" applyAlignment="1">
      <alignment horizontal="center" vertical="center" wrapText="1"/>
    </xf>
    <xf numFmtId="49" fontId="3" fillId="27" borderId="57" xfId="4" applyNumberFormat="1" applyFont="1" applyFill="1" applyBorder="1" applyAlignment="1">
      <alignment horizontal="center" vertical="center" wrapText="1"/>
    </xf>
    <xf numFmtId="49" fontId="14" fillId="28" borderId="60" xfId="4" applyNumberFormat="1" applyFont="1" applyFill="1" applyBorder="1" applyAlignment="1">
      <alignment horizontal="center" vertical="center" wrapText="1"/>
    </xf>
    <xf numFmtId="49" fontId="3" fillId="28" borderId="61" xfId="4" applyNumberFormat="1" applyFont="1" applyFill="1" applyBorder="1" applyAlignment="1">
      <alignment horizontal="center" vertical="center" wrapText="1"/>
    </xf>
    <xf numFmtId="49" fontId="14" fillId="28" borderId="59" xfId="4" applyNumberFormat="1" applyFont="1" applyFill="1" applyBorder="1" applyAlignment="1">
      <alignment horizontal="center" vertical="center" wrapText="1"/>
    </xf>
    <xf numFmtId="49" fontId="14" fillId="28" borderId="61" xfId="4" applyNumberFormat="1" applyFont="1" applyFill="1" applyBorder="1" applyAlignment="1">
      <alignment horizontal="center" vertical="center" wrapText="1"/>
    </xf>
    <xf numFmtId="49" fontId="14" fillId="6" borderId="14" xfId="4" applyNumberFormat="1" applyFont="1" applyFill="1" applyBorder="1" applyAlignment="1">
      <alignment horizontal="center" vertical="center" wrapText="1"/>
    </xf>
    <xf numFmtId="49" fontId="3" fillId="5" borderId="14" xfId="4" applyNumberFormat="1" applyFont="1" applyFill="1" applyBorder="1" applyAlignment="1">
      <alignment horizontal="center" vertical="center" wrapText="1"/>
    </xf>
    <xf numFmtId="49" fontId="3" fillId="19" borderId="14" xfId="4" applyNumberFormat="1" applyFont="1" applyFill="1" applyBorder="1" applyAlignment="1">
      <alignment horizontal="center" vertical="center" wrapText="1"/>
    </xf>
    <xf numFmtId="49" fontId="3" fillId="20" borderId="14" xfId="4" applyNumberFormat="1" applyFont="1" applyFill="1" applyBorder="1" applyAlignment="1">
      <alignment horizontal="center" vertical="center" wrapText="1"/>
    </xf>
    <xf numFmtId="49" fontId="3" fillId="21" borderId="14" xfId="4" applyNumberFormat="1" applyFont="1" applyFill="1" applyBorder="1" applyAlignment="1">
      <alignment horizontal="center" vertical="center" wrapText="1"/>
    </xf>
    <xf numFmtId="49" fontId="3" fillId="23" borderId="14" xfId="4" applyNumberFormat="1" applyFont="1" applyFill="1" applyBorder="1" applyAlignment="1">
      <alignment horizontal="center" vertical="center" wrapText="1"/>
    </xf>
    <xf numFmtId="49" fontId="3" fillId="24" borderId="14" xfId="4" applyNumberFormat="1" applyFont="1" applyFill="1" applyBorder="1" applyAlignment="1">
      <alignment horizontal="center" vertical="center" wrapText="1"/>
    </xf>
    <xf numFmtId="49" fontId="3" fillId="27" borderId="14" xfId="4" applyNumberFormat="1" applyFont="1" applyFill="1" applyBorder="1" applyAlignment="1">
      <alignment horizontal="center" vertical="center" wrapText="1"/>
    </xf>
    <xf numFmtId="49" fontId="3" fillId="28" borderId="14" xfId="4" applyNumberFormat="1" applyFont="1" applyFill="1" applyBorder="1" applyAlignment="1">
      <alignment horizontal="center" vertical="center" wrapText="1"/>
    </xf>
    <xf numFmtId="49" fontId="3" fillId="0" borderId="7" xfId="4" applyNumberFormat="1" applyFont="1" applyFill="1" applyBorder="1" applyAlignment="1">
      <alignment horizontal="center" vertical="center" wrapText="1"/>
    </xf>
    <xf numFmtId="0" fontId="14" fillId="6" borderId="9" xfId="4" applyFont="1" applyFill="1" applyBorder="1" applyAlignment="1">
      <alignment horizontal="center" vertical="center" wrapText="1"/>
    </xf>
    <xf numFmtId="0" fontId="14" fillId="6" borderId="8" xfId="4" applyFont="1" applyFill="1" applyBorder="1" applyAlignment="1">
      <alignment horizontal="center" vertical="center" wrapText="1"/>
    </xf>
    <xf numFmtId="1" fontId="13" fillId="6" borderId="27" xfId="4" applyNumberFormat="1" applyFont="1" applyFill="1" applyBorder="1" applyAlignment="1">
      <alignment horizontal="center" vertical="center" wrapText="1"/>
    </xf>
    <xf numFmtId="1" fontId="14" fillId="6" borderId="60" xfId="4" applyNumberFormat="1" applyFont="1" applyFill="1" applyBorder="1" applyAlignment="1">
      <alignment horizontal="center" vertical="center" wrapText="1"/>
    </xf>
    <xf numFmtId="1" fontId="14" fillId="6" borderId="61" xfId="4" applyNumberFormat="1" applyFont="1" applyFill="1" applyBorder="1" applyAlignment="1">
      <alignment horizontal="center" vertical="center" wrapText="1"/>
    </xf>
    <xf numFmtId="1" fontId="14" fillId="6" borderId="56" xfId="4" applyNumberFormat="1" applyFont="1" applyFill="1" applyBorder="1" applyAlignment="1">
      <alignment horizontal="center" vertical="center" wrapText="1"/>
    </xf>
    <xf numFmtId="1" fontId="14" fillId="6" borderId="57" xfId="4" applyNumberFormat="1" applyFont="1" applyFill="1" applyBorder="1" applyAlignment="1">
      <alignment horizontal="center" vertical="center" wrapText="1"/>
    </xf>
    <xf numFmtId="1" fontId="14" fillId="5" borderId="56" xfId="4" applyNumberFormat="1" applyFont="1" applyFill="1" applyBorder="1" applyAlignment="1">
      <alignment horizontal="center" vertical="center" wrapText="1"/>
    </xf>
    <xf numFmtId="1" fontId="14" fillId="5" borderId="53" xfId="4" applyNumberFormat="1" applyFont="1" applyFill="1" applyBorder="1" applyAlignment="1">
      <alignment horizontal="center" vertical="center" wrapText="1"/>
    </xf>
    <xf numFmtId="1" fontId="3" fillId="19" borderId="52" xfId="4" applyNumberFormat="1" applyFont="1" applyFill="1" applyBorder="1" applyAlignment="1">
      <alignment horizontal="center" vertical="center" wrapText="1"/>
    </xf>
    <xf numFmtId="1" fontId="3" fillId="19" borderId="53" xfId="4" applyNumberFormat="1" applyFont="1" applyFill="1" applyBorder="1" applyAlignment="1">
      <alignment horizontal="center" vertical="center" wrapText="1"/>
    </xf>
    <xf numFmtId="1" fontId="14" fillId="20" borderId="52" xfId="4" applyNumberFormat="1" applyFont="1" applyFill="1" applyBorder="1" applyAlignment="1">
      <alignment horizontal="center" vertical="center" wrapText="1"/>
    </xf>
    <xf numFmtId="1" fontId="14" fillId="20" borderId="53" xfId="4" applyNumberFormat="1" applyFont="1" applyFill="1" applyBorder="1" applyAlignment="1">
      <alignment horizontal="center" vertical="center" wrapText="1"/>
    </xf>
    <xf numFmtId="1" fontId="3" fillId="21" borderId="52" xfId="4" applyNumberFormat="1" applyFont="1" applyFill="1" applyBorder="1" applyAlignment="1">
      <alignment horizontal="center" vertical="center" wrapText="1"/>
    </xf>
    <xf numFmtId="1" fontId="3" fillId="21" borderId="53" xfId="4" applyNumberFormat="1" applyFont="1" applyFill="1" applyBorder="1" applyAlignment="1">
      <alignment horizontal="center" vertical="center" wrapText="1"/>
    </xf>
    <xf numFmtId="1" fontId="3" fillId="23" borderId="52" xfId="4" applyNumberFormat="1" applyFont="1" applyFill="1" applyBorder="1" applyAlignment="1">
      <alignment horizontal="center" vertical="center" wrapText="1"/>
    </xf>
    <xf numFmtId="1" fontId="3" fillId="23" borderId="53" xfId="4" applyNumberFormat="1" applyFont="1" applyFill="1" applyBorder="1" applyAlignment="1">
      <alignment horizontal="center" vertical="center" wrapText="1"/>
    </xf>
    <xf numFmtId="1" fontId="14" fillId="24" borderId="59" xfId="4" applyNumberFormat="1" applyFont="1" applyFill="1" applyBorder="1" applyAlignment="1">
      <alignment horizontal="center" vertical="center" wrapText="1"/>
    </xf>
    <xf numFmtId="1" fontId="3" fillId="0" borderId="27" xfId="4" applyNumberFormat="1" applyFont="1" applyFill="1" applyBorder="1" applyAlignment="1">
      <alignment horizontal="center" vertical="center" wrapText="1"/>
    </xf>
    <xf numFmtId="1" fontId="3" fillId="5" borderId="56" xfId="4" applyNumberFormat="1" applyFont="1" applyFill="1" applyBorder="1" applyAlignment="1">
      <alignment horizontal="center" vertical="center" wrapText="1"/>
    </xf>
    <xf numFmtId="1" fontId="3" fillId="5" borderId="57" xfId="4" applyNumberFormat="1" applyFont="1" applyFill="1" applyBorder="1" applyAlignment="1">
      <alignment horizontal="center" vertical="center" wrapText="1"/>
    </xf>
    <xf numFmtId="1" fontId="14" fillId="27" borderId="52" xfId="4" applyNumberFormat="1" applyFont="1" applyFill="1" applyBorder="1" applyAlignment="1">
      <alignment horizontal="center" vertical="center" wrapText="1"/>
    </xf>
    <xf numFmtId="1" fontId="14" fillId="27" borderId="53" xfId="4" applyNumberFormat="1" applyFont="1" applyFill="1" applyBorder="1" applyAlignment="1">
      <alignment horizontal="center" vertical="center" wrapText="1"/>
    </xf>
    <xf numFmtId="1" fontId="3" fillId="28" borderId="58" xfId="4" applyNumberFormat="1" applyFont="1" applyFill="1" applyBorder="1" applyAlignment="1">
      <alignment horizontal="center" vertical="center" wrapText="1"/>
    </xf>
    <xf numFmtId="1" fontId="3" fillId="28" borderId="59" xfId="4" applyNumberFormat="1" applyFont="1" applyFill="1" applyBorder="1" applyAlignment="1">
      <alignment horizontal="center" vertical="center" wrapText="1"/>
    </xf>
    <xf numFmtId="1" fontId="20" fillId="0" borderId="27" xfId="0" applyNumberFormat="1" applyFont="1" applyFill="1" applyBorder="1" applyAlignment="1">
      <alignment horizontal="center" vertical="center" wrapText="1"/>
    </xf>
    <xf numFmtId="1" fontId="14" fillId="19" borderId="52" xfId="4" applyNumberFormat="1" applyFont="1" applyFill="1" applyBorder="1" applyAlignment="1">
      <alignment horizontal="center" vertical="center" wrapText="1"/>
    </xf>
    <xf numFmtId="1" fontId="14" fillId="19" borderId="53" xfId="4" applyNumberFormat="1" applyFont="1" applyFill="1" applyBorder="1" applyAlignment="1">
      <alignment horizontal="center" vertical="center" wrapText="1"/>
    </xf>
    <xf numFmtId="1" fontId="3" fillId="27" borderId="52" xfId="4" applyNumberFormat="1" applyFont="1" applyFill="1" applyBorder="1" applyAlignment="1">
      <alignment horizontal="center" vertical="center" wrapText="1"/>
    </xf>
    <xf numFmtId="1" fontId="3" fillId="27" borderId="53" xfId="4" applyNumberFormat="1" applyFont="1" applyFill="1" applyBorder="1" applyAlignment="1">
      <alignment horizontal="center" vertical="center" wrapText="1"/>
    </xf>
    <xf numFmtId="1" fontId="20" fillId="0" borderId="27" xfId="0" applyNumberFormat="1" applyFont="1" applyBorder="1" applyAlignment="1">
      <alignment horizontal="center" vertical="center" wrapText="1"/>
    </xf>
    <xf numFmtId="1" fontId="3" fillId="23" borderId="56" xfId="4" applyNumberFormat="1" applyFont="1" applyFill="1" applyBorder="1" applyAlignment="1">
      <alignment horizontal="center" vertical="center" wrapText="1"/>
    </xf>
    <xf numFmtId="1" fontId="3" fillId="23" borderId="57" xfId="4" applyNumberFormat="1" applyFont="1" applyFill="1" applyBorder="1" applyAlignment="1">
      <alignment horizontal="center" vertical="center" wrapText="1"/>
    </xf>
    <xf numFmtId="1" fontId="20" fillId="0" borderId="44" xfId="0" applyNumberFormat="1" applyFont="1" applyBorder="1" applyAlignment="1">
      <alignment horizontal="center" vertical="center" wrapText="1"/>
    </xf>
    <xf numFmtId="1" fontId="20" fillId="0" borderId="47" xfId="0" applyNumberFormat="1" applyFont="1" applyBorder="1" applyAlignment="1">
      <alignment horizontal="center" vertical="center" wrapText="1"/>
    </xf>
    <xf numFmtId="1" fontId="14" fillId="19" borderId="56" xfId="4" applyNumberFormat="1" applyFont="1" applyFill="1" applyBorder="1" applyAlignment="1">
      <alignment horizontal="center" vertical="center" wrapText="1"/>
    </xf>
    <xf numFmtId="1" fontId="14" fillId="19" borderId="57" xfId="4" applyNumberFormat="1" applyFont="1" applyFill="1" applyBorder="1" applyAlignment="1">
      <alignment horizontal="center" vertical="center" wrapText="1"/>
    </xf>
    <xf numFmtId="1" fontId="14" fillId="5" borderId="57" xfId="4" applyNumberFormat="1" applyFont="1" applyFill="1" applyBorder="1" applyAlignment="1">
      <alignment horizontal="center" vertical="center" wrapText="1"/>
    </xf>
    <xf numFmtId="1" fontId="14" fillId="27" borderId="56" xfId="4" applyNumberFormat="1" applyFont="1" applyFill="1" applyBorder="1" applyAlignment="1">
      <alignment horizontal="center" vertical="center" wrapText="1"/>
    </xf>
    <xf numFmtId="1" fontId="14" fillId="27" borderId="57" xfId="4" applyNumberFormat="1" applyFont="1" applyFill="1" applyBorder="1" applyAlignment="1">
      <alignment horizontal="center" vertical="center" wrapText="1"/>
    </xf>
    <xf numFmtId="1" fontId="3" fillId="0" borderId="44" xfId="4" applyNumberFormat="1" applyFont="1" applyFill="1" applyBorder="1" applyAlignment="1">
      <alignment horizontal="center" vertical="center" wrapText="1"/>
    </xf>
    <xf numFmtId="1" fontId="3" fillId="0" borderId="47" xfId="4" applyNumberFormat="1" applyFont="1" applyFill="1" applyBorder="1" applyAlignment="1">
      <alignment horizontal="center" vertical="center" wrapText="1"/>
    </xf>
    <xf numFmtId="1" fontId="3" fillId="0" borderId="53" xfId="4" applyNumberFormat="1" applyFont="1" applyFill="1" applyBorder="1" applyAlignment="1">
      <alignment horizontal="center" vertical="center" wrapText="1"/>
    </xf>
    <xf numFmtId="1" fontId="3" fillId="28" borderId="60" xfId="4" applyNumberFormat="1" applyFont="1" applyFill="1" applyBorder="1" applyAlignment="1">
      <alignment horizontal="center" vertical="center" wrapText="1"/>
    </xf>
    <xf numFmtId="1" fontId="3" fillId="28" borderId="61" xfId="4" applyNumberFormat="1" applyFont="1" applyFill="1" applyBorder="1" applyAlignment="1">
      <alignment horizontal="center" vertical="center" wrapText="1"/>
    </xf>
    <xf numFmtId="1" fontId="3" fillId="19" borderId="56" xfId="4" applyNumberFormat="1" applyFont="1" applyFill="1" applyBorder="1" applyAlignment="1">
      <alignment horizontal="center" vertical="center" wrapText="1"/>
    </xf>
    <xf numFmtId="1" fontId="3" fillId="19" borderId="57" xfId="4" applyNumberFormat="1" applyFont="1" applyFill="1" applyBorder="1" applyAlignment="1">
      <alignment horizontal="center" vertical="center" wrapText="1"/>
    </xf>
    <xf numFmtId="1" fontId="14" fillId="28" borderId="58" xfId="4" applyNumberFormat="1" applyFont="1" applyFill="1" applyBorder="1" applyAlignment="1">
      <alignment horizontal="center" vertical="center" wrapText="1"/>
    </xf>
    <xf numFmtId="1" fontId="14" fillId="28" borderId="59" xfId="4" applyNumberFormat="1" applyFont="1" applyFill="1" applyBorder="1" applyAlignment="1">
      <alignment horizontal="center" vertical="center" wrapText="1"/>
    </xf>
    <xf numFmtId="1" fontId="14" fillId="28" borderId="60" xfId="4" applyNumberFormat="1" applyFont="1" applyFill="1" applyBorder="1" applyAlignment="1">
      <alignment horizontal="center" vertical="center" wrapText="1"/>
    </xf>
    <xf numFmtId="1" fontId="14" fillId="28" borderId="61" xfId="4" applyNumberFormat="1" applyFont="1" applyFill="1" applyBorder="1" applyAlignment="1">
      <alignment horizontal="center" vertical="center" wrapText="1"/>
    </xf>
    <xf numFmtId="1" fontId="20" fillId="0" borderId="27" xfId="4" applyNumberFormat="1" applyFont="1" applyFill="1" applyBorder="1" applyAlignment="1">
      <alignment horizontal="center" vertical="center" wrapText="1"/>
    </xf>
    <xf numFmtId="1" fontId="20" fillId="18" borderId="47" xfId="4" applyNumberFormat="1" applyFont="1" applyFill="1" applyBorder="1" applyAlignment="1">
      <alignment horizontal="center" vertical="center" wrapText="1"/>
    </xf>
    <xf numFmtId="1" fontId="3" fillId="0" borderId="58" xfId="4" applyNumberFormat="1" applyFont="1" applyFill="1" applyBorder="1" applyAlignment="1">
      <alignment horizontal="center" vertical="center" wrapText="1"/>
    </xf>
    <xf numFmtId="1" fontId="3" fillId="0" borderId="59" xfId="4" applyNumberFormat="1" applyFont="1" applyFill="1" applyBorder="1" applyAlignment="1">
      <alignment horizontal="center" vertical="center" wrapText="1"/>
    </xf>
    <xf numFmtId="1" fontId="3" fillId="0" borderId="27" xfId="0" applyNumberFormat="1" applyFont="1" applyBorder="1" applyAlignment="1">
      <alignment horizontal="center" vertical="center" wrapText="1"/>
    </xf>
    <xf numFmtId="49" fontId="3" fillId="28" borderId="2" xfId="4" applyNumberFormat="1" applyFont="1" applyFill="1" applyBorder="1" applyAlignment="1">
      <alignment horizontal="center" vertical="center" wrapText="1"/>
    </xf>
    <xf numFmtId="49" fontId="3" fillId="0" borderId="63" xfId="4" applyNumberFormat="1" applyFont="1" applyFill="1" applyBorder="1" applyAlignment="1">
      <alignment horizontal="center" vertical="center" wrapText="1"/>
    </xf>
    <xf numFmtId="49" fontId="3" fillId="0" borderId="54" xfId="4" applyNumberFormat="1" applyFont="1" applyFill="1" applyBorder="1" applyAlignment="1">
      <alignment horizontal="center" vertical="center" wrapText="1"/>
    </xf>
    <xf numFmtId="49" fontId="3" fillId="0" borderId="64" xfId="4" applyNumberFormat="1" applyFont="1" applyFill="1" applyBorder="1" applyAlignment="1">
      <alignment horizontal="center" vertical="center" wrapText="1"/>
    </xf>
    <xf numFmtId="1" fontId="3" fillId="0" borderId="63" xfId="4" applyNumberFormat="1" applyFont="1" applyFill="1" applyBorder="1" applyAlignment="1">
      <alignment horizontal="center" vertical="center" wrapText="1"/>
    </xf>
    <xf numFmtId="1" fontId="3" fillId="0" borderId="54" xfId="4" applyNumberFormat="1" applyFont="1" applyFill="1" applyBorder="1" applyAlignment="1">
      <alignment horizontal="center" vertical="center" wrapText="1"/>
    </xf>
    <xf numFmtId="1" fontId="3" fillId="0" borderId="64" xfId="4" applyNumberFormat="1" applyFont="1" applyFill="1" applyBorder="1" applyAlignment="1">
      <alignment horizontal="center" vertical="center" wrapText="1"/>
    </xf>
    <xf numFmtId="42" fontId="20" fillId="0" borderId="54" xfId="2" applyFont="1" applyFill="1" applyBorder="1" applyAlignment="1">
      <alignment horizontal="justify" vertical="center" wrapText="1"/>
    </xf>
    <xf numFmtId="42" fontId="20" fillId="0" borderId="54" xfId="2" applyFont="1" applyFill="1" applyBorder="1" applyAlignment="1">
      <alignment horizontal="center" vertical="center" wrapText="1"/>
    </xf>
    <xf numFmtId="49" fontId="20" fillId="0" borderId="54" xfId="2" applyNumberFormat="1" applyFont="1" applyFill="1" applyBorder="1" applyAlignment="1">
      <alignment horizontal="center" vertical="center" wrapText="1"/>
    </xf>
    <xf numFmtId="14" fontId="20" fillId="0" borderId="54" xfId="2" applyNumberFormat="1" applyFont="1" applyFill="1" applyBorder="1" applyAlignment="1">
      <alignment horizontal="center" vertical="center" wrapText="1"/>
    </xf>
    <xf numFmtId="42" fontId="20" fillId="18" borderId="54" xfId="2" applyFont="1" applyFill="1" applyBorder="1" applyAlignment="1">
      <alignment horizontal="center" vertical="center" wrapText="1"/>
    </xf>
    <xf numFmtId="49" fontId="3" fillId="18" borderId="54" xfId="0" applyNumberFormat="1" applyFont="1" applyFill="1" applyBorder="1" applyAlignment="1">
      <alignment horizontal="center" vertical="center" wrapText="1"/>
    </xf>
    <xf numFmtId="167" fontId="6" fillId="0" borderId="54" xfId="1" applyFont="1" applyFill="1" applyBorder="1" applyAlignment="1">
      <alignment vertical="center" wrapText="1"/>
    </xf>
    <xf numFmtId="168" fontId="3" fillId="0" borderId="62" xfId="4" applyNumberFormat="1" applyFont="1" applyFill="1" applyBorder="1" applyAlignment="1">
      <alignment vertical="center" wrapText="1"/>
    </xf>
    <xf numFmtId="168" fontId="3" fillId="0" borderId="54" xfId="4" applyNumberFormat="1" applyFont="1" applyFill="1" applyBorder="1" applyAlignment="1">
      <alignment vertical="center" wrapText="1"/>
    </xf>
    <xf numFmtId="168" fontId="3" fillId="0" borderId="65" xfId="4" applyNumberFormat="1" applyFont="1" applyFill="1" applyBorder="1" applyAlignment="1">
      <alignment vertical="center" wrapText="1"/>
    </xf>
    <xf numFmtId="0" fontId="3" fillId="0" borderId="54" xfId="4" applyFont="1" applyFill="1" applyBorder="1" applyAlignment="1">
      <alignment vertical="center" wrapText="1"/>
    </xf>
    <xf numFmtId="0" fontId="3" fillId="0" borderId="65" xfId="4" applyFont="1" applyFill="1" applyBorder="1" applyAlignment="1">
      <alignment vertical="center" wrapText="1"/>
    </xf>
    <xf numFmtId="0" fontId="3" fillId="18" borderId="54" xfId="4" applyFont="1" applyFill="1" applyBorder="1" applyAlignment="1">
      <alignment vertical="center" wrapText="1"/>
    </xf>
    <xf numFmtId="0" fontId="35" fillId="18" borderId="54" xfId="0" applyFont="1" applyFill="1" applyBorder="1" applyAlignment="1">
      <alignment horizontal="center" vertical="center"/>
    </xf>
    <xf numFmtId="42" fontId="3" fillId="18" borderId="54" xfId="2" applyFont="1" applyFill="1" applyBorder="1" applyAlignment="1">
      <alignment horizontal="center" vertical="center" wrapText="1"/>
    </xf>
    <xf numFmtId="0" fontId="36" fillId="18" borderId="54" xfId="0" applyFont="1" applyFill="1" applyBorder="1" applyAlignment="1">
      <alignment horizontal="center" vertical="center"/>
    </xf>
    <xf numFmtId="49" fontId="36" fillId="18" borderId="54" xfId="0" applyNumberFormat="1" applyFont="1" applyFill="1" applyBorder="1" applyAlignment="1">
      <alignment horizontal="center" vertical="center"/>
    </xf>
    <xf numFmtId="49" fontId="3" fillId="18" borderId="54" xfId="7" applyNumberFormat="1" applyFont="1" applyFill="1" applyBorder="1" applyAlignment="1">
      <alignment horizontal="center" vertical="center" wrapText="1"/>
    </xf>
    <xf numFmtId="0" fontId="37" fillId="18" borderId="64" xfId="7" applyFont="1" applyFill="1" applyBorder="1" applyAlignment="1">
      <alignment horizontal="center" vertical="center" wrapText="1"/>
    </xf>
    <xf numFmtId="1" fontId="7" fillId="0" borderId="43" xfId="4" applyNumberFormat="1" applyFont="1" applyFill="1" applyBorder="1" applyAlignment="1">
      <alignment horizontal="center" vertical="center" wrapText="1"/>
    </xf>
    <xf numFmtId="1" fontId="7" fillId="0" borderId="46" xfId="4" applyNumberFormat="1" applyFont="1" applyFill="1" applyBorder="1" applyAlignment="1">
      <alignment horizontal="center" vertical="center" wrapText="1"/>
    </xf>
    <xf numFmtId="49" fontId="3" fillId="5" borderId="7" xfId="4" applyNumberFormat="1" applyFont="1" applyFill="1" applyBorder="1" applyAlignment="1">
      <alignment horizontal="center" vertical="center" wrapText="1"/>
    </xf>
    <xf numFmtId="1" fontId="20" fillId="0" borderId="21" xfId="4" applyNumberFormat="1" applyFont="1" applyFill="1" applyBorder="1" applyAlignment="1">
      <alignment horizontal="center" vertical="center" wrapText="1"/>
    </xf>
    <xf numFmtId="167" fontId="6" fillId="18" borderId="21" xfId="1" applyFont="1" applyFill="1" applyBorder="1" applyAlignment="1">
      <alignment horizontal="left" vertical="center" wrapText="1"/>
    </xf>
    <xf numFmtId="42" fontId="3" fillId="0" borderId="21" xfId="2" applyFont="1" applyFill="1" applyBorder="1" applyAlignment="1">
      <alignment vertical="center" wrapText="1"/>
    </xf>
    <xf numFmtId="49" fontId="22" fillId="31" borderId="21" xfId="0" applyNumberFormat="1" applyFont="1" applyFill="1" applyBorder="1" applyAlignment="1">
      <alignment horizontal="left" vertical="center" wrapText="1"/>
    </xf>
    <xf numFmtId="0" fontId="23" fillId="18" borderId="21" xfId="0" applyFont="1" applyFill="1" applyBorder="1"/>
    <xf numFmtId="0" fontId="0" fillId="0" borderId="21" xfId="0" applyBorder="1"/>
    <xf numFmtId="49" fontId="0" fillId="0" borderId="21" xfId="0" applyNumberFormat="1" applyFill="1" applyBorder="1"/>
    <xf numFmtId="49" fontId="22" fillId="0" borderId="21" xfId="7" applyNumberFormat="1" applyFont="1" applyFill="1" applyBorder="1" applyAlignment="1">
      <alignment horizontal="left" vertical="center" wrapText="1"/>
    </xf>
    <xf numFmtId="2" fontId="22" fillId="0" borderId="53" xfId="7" applyNumberFormat="1" applyFont="1" applyFill="1" applyBorder="1" applyAlignment="1" applyProtection="1">
      <alignment horizontal="left" vertical="center" wrapText="1"/>
      <protection locked="0"/>
    </xf>
    <xf numFmtId="49" fontId="3" fillId="0" borderId="58" xfId="4" applyNumberFormat="1" applyFont="1" applyFill="1" applyBorder="1" applyAlignment="1">
      <alignment horizontal="center" vertical="center" wrapText="1"/>
    </xf>
    <xf numFmtId="49" fontId="3" fillId="0" borderId="22" xfId="4" applyNumberFormat="1" applyFont="1" applyFill="1" applyBorder="1" applyAlignment="1">
      <alignment horizontal="center" vertical="center" wrapText="1"/>
    </xf>
    <xf numFmtId="49" fontId="3" fillId="0" borderId="59" xfId="4" applyNumberFormat="1" applyFont="1" applyFill="1" applyBorder="1" applyAlignment="1">
      <alignment horizontal="center" vertical="center" wrapText="1"/>
    </xf>
    <xf numFmtId="42" fontId="20" fillId="0" borderId="22" xfId="2" applyFont="1" applyFill="1" applyBorder="1" applyAlignment="1">
      <alignment horizontal="justify" vertical="center" wrapText="1"/>
    </xf>
    <xf numFmtId="42" fontId="20" fillId="0" borderId="22" xfId="2" applyFont="1" applyFill="1" applyBorder="1" applyAlignment="1">
      <alignment horizontal="center" vertical="center" wrapText="1"/>
    </xf>
    <xf numFmtId="14" fontId="20" fillId="0" borderId="22" xfId="2" applyNumberFormat="1" applyFont="1" applyFill="1" applyBorder="1" applyAlignment="1">
      <alignment horizontal="center" vertical="center" wrapText="1"/>
    </xf>
    <xf numFmtId="0" fontId="3" fillId="18" borderId="22" xfId="4" applyFont="1" applyFill="1" applyBorder="1" applyAlignment="1">
      <alignment horizontal="center" vertical="center" wrapText="1"/>
    </xf>
    <xf numFmtId="0" fontId="3" fillId="0" borderId="22" xfId="4" applyFont="1" applyFill="1" applyBorder="1" applyAlignment="1">
      <alignment vertical="center" wrapText="1"/>
    </xf>
    <xf numFmtId="0" fontId="3" fillId="0" borderId="1" xfId="4" applyFont="1" applyFill="1" applyBorder="1" applyAlignment="1">
      <alignment vertical="center" wrapText="1"/>
    </xf>
    <xf numFmtId="0" fontId="3" fillId="18" borderId="22" xfId="4" applyFont="1" applyFill="1" applyBorder="1" applyAlignment="1">
      <alignment vertical="center" wrapText="1"/>
    </xf>
    <xf numFmtId="0" fontId="3" fillId="18" borderId="22" xfId="4" quotePrefix="1" applyFont="1" applyFill="1" applyBorder="1" applyAlignment="1">
      <alignment horizontal="center" vertical="center" wrapText="1"/>
    </xf>
    <xf numFmtId="0" fontId="3" fillId="18" borderId="59" xfId="4" applyFont="1" applyFill="1" applyBorder="1" applyAlignment="1">
      <alignment horizontal="center" vertical="center" wrapText="1"/>
    </xf>
    <xf numFmtId="49" fontId="14" fillId="28" borderId="32" xfId="4" applyNumberFormat="1" applyFont="1" applyFill="1" applyBorder="1" applyAlignment="1">
      <alignment horizontal="center" vertical="center" wrapText="1"/>
    </xf>
    <xf numFmtId="49" fontId="14" fillId="28" borderId="33" xfId="4" applyNumberFormat="1" applyFont="1" applyFill="1" applyBorder="1" applyAlignment="1">
      <alignment horizontal="center" vertical="center" wrapText="1"/>
    </xf>
    <xf numFmtId="49" fontId="3" fillId="28" borderId="33" xfId="4" applyNumberFormat="1" applyFont="1" applyFill="1" applyBorder="1" applyAlignment="1">
      <alignment horizontal="center" vertical="center" wrapText="1"/>
    </xf>
    <xf numFmtId="1" fontId="14" fillId="28" borderId="33" xfId="4" applyNumberFormat="1" applyFont="1" applyFill="1" applyBorder="1" applyAlignment="1">
      <alignment horizontal="center" vertical="center" wrapText="1"/>
    </xf>
    <xf numFmtId="0" fontId="14" fillId="28" borderId="33" xfId="4" applyFont="1" applyFill="1" applyBorder="1" applyAlignment="1">
      <alignment horizontal="left" vertical="center" wrapText="1"/>
    </xf>
    <xf numFmtId="0" fontId="14" fillId="28" borderId="33" xfId="4" applyFont="1" applyFill="1" applyBorder="1" applyAlignment="1">
      <alignment horizontal="center" vertical="center" wrapText="1"/>
    </xf>
    <xf numFmtId="167" fontId="16" fillId="28" borderId="33" xfId="1" applyFont="1" applyFill="1" applyBorder="1" applyAlignment="1">
      <alignment horizontal="left" vertical="center" wrapText="1"/>
    </xf>
    <xf numFmtId="42" fontId="17" fillId="28" borderId="33" xfId="2" applyFont="1" applyFill="1" applyBorder="1" applyAlignment="1">
      <alignment horizontal="left" vertical="center" wrapText="1"/>
    </xf>
    <xf numFmtId="49" fontId="3" fillId="28" borderId="34" xfId="4" applyNumberFormat="1" applyFont="1" applyFill="1" applyBorder="1" applyAlignment="1">
      <alignment horizontal="center" vertical="center" wrapText="1"/>
    </xf>
    <xf numFmtId="0" fontId="3" fillId="0" borderId="43" xfId="4" applyFont="1" applyFill="1" applyBorder="1" applyAlignment="1">
      <alignment vertical="center"/>
    </xf>
    <xf numFmtId="49" fontId="3" fillId="18" borderId="0" xfId="0" applyNumberFormat="1" applyFont="1" applyFill="1" applyBorder="1" applyAlignment="1">
      <alignment horizontal="center" vertical="center" wrapText="1"/>
    </xf>
    <xf numFmtId="49" fontId="22" fillId="18" borderId="21" xfId="0" applyNumberFormat="1" applyFont="1" applyFill="1" applyBorder="1" applyAlignment="1">
      <alignment horizontal="left" vertical="center" wrapText="1"/>
    </xf>
    <xf numFmtId="0" fontId="34" fillId="18" borderId="46" xfId="0" applyFont="1" applyFill="1" applyBorder="1" applyAlignment="1">
      <alignment horizontal="center" vertical="center" wrapText="1"/>
    </xf>
    <xf numFmtId="49" fontId="3" fillId="0" borderId="48" xfId="4" applyNumberFormat="1" applyFont="1" applyFill="1" applyBorder="1" applyAlignment="1">
      <alignment horizontal="center" vertical="center" wrapText="1"/>
    </xf>
    <xf numFmtId="49" fontId="3" fillId="0" borderId="15" xfId="4" applyNumberFormat="1" applyFont="1" applyFill="1" applyBorder="1" applyAlignment="1">
      <alignment horizontal="center" vertical="center" wrapText="1"/>
    </xf>
    <xf numFmtId="49" fontId="3" fillId="0" borderId="50" xfId="4" applyNumberFormat="1" applyFont="1" applyFill="1" applyBorder="1" applyAlignment="1">
      <alignment horizontal="center" vertical="center" wrapText="1"/>
    </xf>
    <xf numFmtId="49" fontId="3" fillId="28" borderId="37" xfId="4" applyNumberFormat="1" applyFont="1" applyFill="1" applyBorder="1" applyAlignment="1">
      <alignment horizontal="center" vertical="center" wrapText="1"/>
    </xf>
    <xf numFmtId="49" fontId="3" fillId="0" borderId="67" xfId="4" applyNumberFormat="1" applyFont="1" applyFill="1" applyBorder="1" applyAlignment="1">
      <alignment horizontal="center" vertical="center" wrapText="1"/>
    </xf>
    <xf numFmtId="49" fontId="3" fillId="0" borderId="68" xfId="4" applyNumberFormat="1" applyFont="1" applyFill="1" applyBorder="1" applyAlignment="1">
      <alignment horizontal="center" vertical="center" wrapText="1"/>
    </xf>
    <xf numFmtId="49" fontId="3" fillId="28" borderId="36" xfId="4" applyNumberFormat="1" applyFont="1" applyFill="1" applyBorder="1" applyAlignment="1">
      <alignment horizontal="center" vertical="center" wrapText="1"/>
    </xf>
    <xf numFmtId="1" fontId="14" fillId="28" borderId="32" xfId="4" applyNumberFormat="1" applyFont="1" applyFill="1" applyBorder="1" applyAlignment="1">
      <alignment horizontal="center" vertical="center" wrapText="1"/>
    </xf>
    <xf numFmtId="1" fontId="14" fillId="28" borderId="34" xfId="4" applyNumberFormat="1" applyFont="1" applyFill="1" applyBorder="1" applyAlignment="1">
      <alignment horizontal="center" vertical="center" wrapText="1"/>
    </xf>
    <xf numFmtId="49" fontId="14" fillId="6" borderId="8" xfId="4" applyNumberFormat="1" applyFont="1" applyFill="1" applyBorder="1" applyAlignment="1">
      <alignment horizontal="center" vertical="center" wrapText="1"/>
    </xf>
    <xf numFmtId="0" fontId="13" fillId="6" borderId="25" xfId="4" applyFont="1" applyFill="1" applyBorder="1" applyAlignment="1">
      <alignment horizontal="center" vertical="center" wrapText="1"/>
    </xf>
    <xf numFmtId="0" fontId="13" fillId="7" borderId="27" xfId="4" applyFont="1" applyFill="1" applyBorder="1" applyAlignment="1">
      <alignment horizontal="center" vertical="center" wrapText="1"/>
    </xf>
    <xf numFmtId="0" fontId="14" fillId="6" borderId="61" xfId="4" applyFont="1" applyFill="1" applyBorder="1" applyAlignment="1">
      <alignment horizontal="center" vertical="center" wrapText="1"/>
    </xf>
    <xf numFmtId="0" fontId="14" fillId="6" borderId="57" xfId="4" applyFont="1" applyFill="1" applyBorder="1" applyAlignment="1">
      <alignment horizontal="center" vertical="center" wrapText="1"/>
    </xf>
    <xf numFmtId="0" fontId="14" fillId="5" borderId="52" xfId="4" applyFont="1" applyFill="1" applyBorder="1" applyAlignment="1">
      <alignment horizontal="left" vertical="center" wrapText="1"/>
    </xf>
    <xf numFmtId="0" fontId="14" fillId="5" borderId="53" xfId="4" applyFont="1" applyFill="1" applyBorder="1" applyAlignment="1">
      <alignment horizontal="left" vertical="center" wrapText="1"/>
    </xf>
    <xf numFmtId="0" fontId="18" fillId="19" borderId="52" xfId="4" applyFont="1" applyFill="1" applyBorder="1" applyAlignment="1">
      <alignment horizontal="left" vertical="center" wrapText="1"/>
    </xf>
    <xf numFmtId="0" fontId="18" fillId="19" borderId="53" xfId="4" applyFont="1" applyFill="1" applyBorder="1" applyAlignment="1">
      <alignment horizontal="left" vertical="center" wrapText="1"/>
    </xf>
    <xf numFmtId="49" fontId="18" fillId="20" borderId="52" xfId="4" applyNumberFormat="1" applyFont="1" applyFill="1" applyBorder="1" applyAlignment="1">
      <alignment horizontal="left" vertical="center" wrapText="1"/>
    </xf>
    <xf numFmtId="49" fontId="18" fillId="20" borderId="53" xfId="4" applyNumberFormat="1" applyFont="1" applyFill="1" applyBorder="1" applyAlignment="1">
      <alignment horizontal="left" vertical="center" wrapText="1"/>
    </xf>
    <xf numFmtId="0" fontId="18" fillId="21" borderId="52" xfId="4" applyFont="1" applyFill="1" applyBorder="1" applyAlignment="1">
      <alignment horizontal="left" vertical="center" wrapText="1"/>
    </xf>
    <xf numFmtId="0" fontId="18" fillId="21" borderId="53" xfId="4" applyFont="1" applyFill="1" applyBorder="1" applyAlignment="1">
      <alignment horizontal="left" vertical="center" wrapText="1"/>
    </xf>
    <xf numFmtId="0" fontId="14" fillId="23" borderId="52" xfId="4" applyFont="1" applyFill="1" applyBorder="1" applyAlignment="1">
      <alignment horizontal="left" vertical="center" wrapText="1"/>
    </xf>
    <xf numFmtId="0" fontId="14" fillId="23" borderId="53" xfId="4" applyFont="1" applyFill="1" applyBorder="1" applyAlignment="1">
      <alignment horizontal="left" vertical="center" wrapText="1"/>
    </xf>
    <xf numFmtId="0" fontId="14" fillId="24" borderId="58" xfId="4" applyFont="1" applyFill="1" applyBorder="1" applyAlignment="1">
      <alignment horizontal="left" vertical="center" wrapText="1"/>
    </xf>
    <xf numFmtId="0" fontId="14" fillId="24" borderId="59" xfId="4" applyFont="1" applyFill="1" applyBorder="1" applyAlignment="1">
      <alignment horizontal="left" vertical="center" wrapText="1"/>
    </xf>
    <xf numFmtId="0" fontId="3" fillId="18" borderId="25" xfId="6" applyFont="1" applyFill="1" applyBorder="1" applyAlignment="1">
      <alignment vertical="center" wrapText="1"/>
    </xf>
    <xf numFmtId="42" fontId="20" fillId="0" borderId="27" xfId="2" applyFont="1" applyFill="1" applyBorder="1" applyAlignment="1">
      <alignment horizontal="justify" vertical="center" wrapText="1"/>
    </xf>
    <xf numFmtId="0" fontId="14" fillId="5" borderId="56" xfId="4" applyFont="1" applyFill="1" applyBorder="1" applyAlignment="1">
      <alignment horizontal="left" vertical="center" wrapText="1"/>
    </xf>
    <xf numFmtId="0" fontId="14" fillId="5" borderId="57" xfId="4" applyFont="1" applyFill="1" applyBorder="1" applyAlignment="1">
      <alignment horizontal="left" vertical="center" wrapText="1"/>
    </xf>
    <xf numFmtId="0" fontId="14" fillId="19" borderId="52" xfId="4" applyFont="1" applyFill="1" applyBorder="1" applyAlignment="1">
      <alignment horizontal="left" vertical="center" wrapText="1"/>
    </xf>
    <xf numFmtId="0" fontId="14" fillId="19" borderId="53" xfId="4" applyFont="1" applyFill="1" applyBorder="1" applyAlignment="1">
      <alignment horizontal="left" vertical="center" wrapText="1"/>
    </xf>
    <xf numFmtId="49" fontId="14" fillId="20" borderId="52" xfId="4" applyNumberFormat="1" applyFont="1" applyFill="1" applyBorder="1" applyAlignment="1">
      <alignment horizontal="left" vertical="center" wrapText="1"/>
    </xf>
    <xf numFmtId="49" fontId="14" fillId="20" borderId="53" xfId="4" applyNumberFormat="1" applyFont="1" applyFill="1" applyBorder="1" applyAlignment="1">
      <alignment horizontal="left" vertical="center" wrapText="1"/>
    </xf>
    <xf numFmtId="49" fontId="14" fillId="27" borderId="52" xfId="4" applyNumberFormat="1" applyFont="1" applyFill="1" applyBorder="1" applyAlignment="1">
      <alignment horizontal="left" vertical="center" wrapText="1"/>
    </xf>
    <xf numFmtId="49" fontId="14" fillId="27" borderId="53" xfId="4" applyNumberFormat="1" applyFont="1" applyFill="1" applyBorder="1" applyAlignment="1">
      <alignment horizontal="left" vertical="center" wrapText="1"/>
    </xf>
    <xf numFmtId="0" fontId="14" fillId="28" borderId="58" xfId="4" applyFont="1" applyFill="1" applyBorder="1" applyAlignment="1">
      <alignment horizontal="left" vertical="center" wrapText="1"/>
    </xf>
    <xf numFmtId="0" fontId="14" fillId="28" borderId="59" xfId="4" applyFont="1" applyFill="1" applyBorder="1" applyAlignment="1">
      <alignment horizontal="left" vertical="center" wrapText="1"/>
    </xf>
    <xf numFmtId="49" fontId="3" fillId="0" borderId="25" xfId="4" applyNumberFormat="1" applyFont="1" applyFill="1" applyBorder="1" applyAlignment="1">
      <alignment horizontal="left" vertical="center" wrapText="1"/>
    </xf>
    <xf numFmtId="0" fontId="14" fillId="27" borderId="52" xfId="4" applyFont="1" applyFill="1" applyBorder="1" applyAlignment="1">
      <alignment horizontal="left" vertical="center" wrapText="1"/>
    </xf>
    <xf numFmtId="0" fontId="14" fillId="27" borderId="53" xfId="4" applyFont="1" applyFill="1" applyBorder="1" applyAlignment="1">
      <alignment horizontal="left" vertical="center" wrapText="1"/>
    </xf>
    <xf numFmtId="0" fontId="3" fillId="0" borderId="25" xfId="6" applyFont="1" applyFill="1" applyBorder="1" applyAlignment="1">
      <alignment vertical="center" wrapText="1"/>
    </xf>
    <xf numFmtId="0" fontId="14" fillId="23" borderId="56" xfId="4" applyFont="1" applyFill="1" applyBorder="1" applyAlignment="1">
      <alignment horizontal="left" vertical="center" wrapText="1"/>
    </xf>
    <xf numFmtId="0" fontId="14" fillId="23" borderId="57" xfId="4" applyFont="1" applyFill="1" applyBorder="1" applyAlignment="1">
      <alignment horizontal="left" vertical="center" wrapText="1"/>
    </xf>
    <xf numFmtId="0" fontId="3" fillId="18" borderId="42" xfId="6" applyFont="1" applyFill="1" applyBorder="1" applyAlignment="1">
      <alignment vertical="center" wrapText="1"/>
    </xf>
    <xf numFmtId="42" fontId="20" fillId="0" borderId="44" xfId="2" applyFont="1" applyFill="1" applyBorder="1" applyAlignment="1">
      <alignment horizontal="justify" vertical="center" wrapText="1"/>
    </xf>
    <xf numFmtId="0" fontId="3" fillId="18" borderId="45" xfId="6" applyFont="1" applyFill="1" applyBorder="1" applyAlignment="1">
      <alignment vertical="center" wrapText="1"/>
    </xf>
    <xf numFmtId="42" fontId="20" fillId="0" borderId="47" xfId="2" applyFont="1" applyFill="1" applyBorder="1" applyAlignment="1">
      <alignment horizontal="justify" vertical="center" wrapText="1"/>
    </xf>
    <xf numFmtId="0" fontId="14" fillId="19" borderId="56" xfId="4" applyFont="1" applyFill="1" applyBorder="1" applyAlignment="1">
      <alignment horizontal="left" vertical="center" wrapText="1"/>
    </xf>
    <xf numFmtId="0" fontId="14" fillId="19" borderId="57" xfId="4" applyFont="1" applyFill="1" applyBorder="1" applyAlignment="1">
      <alignment horizontal="left" vertical="center" wrapText="1"/>
    </xf>
    <xf numFmtId="1" fontId="14" fillId="27" borderId="52" xfId="4" applyNumberFormat="1" applyFont="1" applyFill="1" applyBorder="1" applyAlignment="1">
      <alignment horizontal="left" vertical="center" wrapText="1"/>
    </xf>
    <xf numFmtId="1" fontId="14" fillId="27" borderId="53" xfId="4" applyNumberFormat="1" applyFont="1" applyFill="1" applyBorder="1" applyAlignment="1">
      <alignment horizontal="left" vertical="center" wrapText="1"/>
    </xf>
    <xf numFmtId="0" fontId="3" fillId="0" borderId="25" xfId="4" applyFont="1" applyFill="1" applyBorder="1" applyAlignment="1">
      <alignment horizontal="left" vertical="center" wrapText="1"/>
    </xf>
    <xf numFmtId="0" fontId="14" fillId="27" borderId="56" xfId="4" applyFont="1" applyFill="1" applyBorder="1" applyAlignment="1">
      <alignment horizontal="left" vertical="center" wrapText="1"/>
    </xf>
    <xf numFmtId="0" fontId="14" fillId="27" borderId="57" xfId="4" applyFont="1" applyFill="1" applyBorder="1" applyAlignment="1">
      <alignment horizontal="left" vertical="center" wrapText="1"/>
    </xf>
    <xf numFmtId="0" fontId="3" fillId="0" borderId="42" xfId="4" applyFont="1" applyFill="1" applyBorder="1" applyAlignment="1">
      <alignment horizontal="left" vertical="center" wrapText="1"/>
    </xf>
    <xf numFmtId="0" fontId="3" fillId="0" borderId="45" xfId="4" applyFont="1" applyFill="1" applyBorder="1" applyAlignment="1">
      <alignment horizontal="left" vertical="center" wrapText="1"/>
    </xf>
    <xf numFmtId="0" fontId="20" fillId="18" borderId="25" xfId="4" applyFont="1" applyFill="1" applyBorder="1" applyAlignment="1">
      <alignment horizontal="left" vertical="center" wrapText="1"/>
    </xf>
    <xf numFmtId="0" fontId="3" fillId="18" borderId="42" xfId="4" applyFont="1" applyFill="1" applyBorder="1" applyAlignment="1">
      <alignment horizontal="left" vertical="center" wrapText="1"/>
    </xf>
    <xf numFmtId="0" fontId="3" fillId="18" borderId="45" xfId="4" applyFont="1" applyFill="1" applyBorder="1" applyAlignment="1">
      <alignment horizontal="left" vertical="center" wrapText="1"/>
    </xf>
    <xf numFmtId="49" fontId="3" fillId="0" borderId="42" xfId="4" applyNumberFormat="1" applyFont="1" applyFill="1" applyBorder="1" applyAlignment="1">
      <alignment horizontal="left" vertical="center" wrapText="1"/>
    </xf>
    <xf numFmtId="49" fontId="3" fillId="0" borderId="52" xfId="4" applyNumberFormat="1" applyFont="1" applyFill="1" applyBorder="1" applyAlignment="1">
      <alignment horizontal="left" vertical="center" wrapText="1"/>
    </xf>
    <xf numFmtId="42" fontId="20" fillId="0" borderId="53" xfId="2" applyFont="1" applyFill="1" applyBorder="1" applyAlignment="1">
      <alignment horizontal="justify" vertical="center" wrapText="1"/>
    </xf>
    <xf numFmtId="49" fontId="3" fillId="0" borderId="45" xfId="4" applyNumberFormat="1" applyFont="1" applyFill="1" applyBorder="1" applyAlignment="1">
      <alignment horizontal="left" vertical="center" wrapText="1"/>
    </xf>
    <xf numFmtId="0" fontId="3" fillId="0" borderId="52" xfId="6" applyFont="1" applyFill="1" applyBorder="1" applyAlignment="1">
      <alignment horizontal="left" vertical="center" wrapText="1"/>
    </xf>
    <xf numFmtId="42" fontId="20" fillId="18" borderId="53" xfId="2" applyFont="1" applyFill="1" applyBorder="1" applyAlignment="1">
      <alignment horizontal="justify" vertical="center" wrapText="1"/>
    </xf>
    <xf numFmtId="0" fontId="3" fillId="0" borderId="45" xfId="6" applyFont="1" applyFill="1" applyBorder="1" applyAlignment="1">
      <alignment horizontal="left" vertical="center" wrapText="1"/>
    </xf>
    <xf numFmtId="0" fontId="14" fillId="28" borderId="60" xfId="4" applyFont="1" applyFill="1" applyBorder="1" applyAlignment="1">
      <alignment horizontal="left" vertical="center" wrapText="1"/>
    </xf>
    <xf numFmtId="0" fontId="14" fillId="28" borderId="61" xfId="4" applyFont="1" applyFill="1" applyBorder="1" applyAlignment="1">
      <alignment horizontal="left" vertical="center" wrapText="1"/>
    </xf>
    <xf numFmtId="49" fontId="3" fillId="0" borderId="52" xfId="4" applyNumberFormat="1" applyFont="1" applyFill="1" applyBorder="1" applyAlignment="1">
      <alignment vertical="center" wrapText="1"/>
    </xf>
    <xf numFmtId="0" fontId="3" fillId="0" borderId="45" xfId="6" applyFont="1" applyFill="1" applyBorder="1" applyAlignment="1">
      <alignment vertical="center" wrapText="1"/>
    </xf>
    <xf numFmtId="0" fontId="3" fillId="18" borderId="25" xfId="4" applyFont="1" applyFill="1" applyBorder="1" applyAlignment="1">
      <alignment horizontal="left" vertical="center" wrapText="1"/>
    </xf>
    <xf numFmtId="0" fontId="20" fillId="18" borderId="25" xfId="6" applyFont="1" applyFill="1" applyBorder="1" applyAlignment="1">
      <alignment vertical="center" wrapText="1"/>
    </xf>
    <xf numFmtId="0" fontId="20" fillId="18" borderId="45" xfId="6" applyFont="1" applyFill="1" applyBorder="1" applyAlignment="1">
      <alignment vertical="center" wrapText="1"/>
    </xf>
    <xf numFmtId="42" fontId="19" fillId="0" borderId="44" xfId="2" applyFont="1" applyFill="1" applyBorder="1" applyAlignment="1">
      <alignment horizontal="justify" vertical="center" wrapText="1"/>
    </xf>
    <xf numFmtId="42" fontId="19" fillId="0" borderId="53" xfId="2" applyFont="1" applyFill="1" applyBorder="1" applyAlignment="1">
      <alignment horizontal="justify" vertical="center" wrapText="1"/>
    </xf>
    <xf numFmtId="42" fontId="19" fillId="0" borderId="47" xfId="2" applyFont="1" applyFill="1" applyBorder="1" applyAlignment="1">
      <alignment horizontal="justify" vertical="center" wrapText="1"/>
    </xf>
    <xf numFmtId="0" fontId="3" fillId="18" borderId="63" xfId="6" applyFont="1" applyFill="1" applyBorder="1" applyAlignment="1">
      <alignment vertical="center" wrapText="1"/>
    </xf>
    <xf numFmtId="42" fontId="20" fillId="0" borderId="64" xfId="2" applyFont="1" applyFill="1" applyBorder="1" applyAlignment="1">
      <alignment horizontal="justify" vertical="center" wrapText="1"/>
    </xf>
    <xf numFmtId="49" fontId="3" fillId="0" borderId="58" xfId="4" applyNumberFormat="1" applyFont="1" applyFill="1" applyBorder="1" applyAlignment="1">
      <alignment horizontal="left" vertical="center" wrapText="1"/>
    </xf>
    <xf numFmtId="42" fontId="20" fillId="0" borderId="59" xfId="2" applyFont="1" applyFill="1" applyBorder="1" applyAlignment="1">
      <alignment horizontal="justify" vertical="center" wrapText="1"/>
    </xf>
    <xf numFmtId="0" fontId="14" fillId="28" borderId="32" xfId="4" applyFont="1" applyFill="1" applyBorder="1" applyAlignment="1">
      <alignment horizontal="left" vertical="center" wrapText="1"/>
    </xf>
    <xf numFmtId="0" fontId="14" fillId="28" borderId="34" xfId="4" applyFont="1" applyFill="1" applyBorder="1" applyAlignment="1">
      <alignment horizontal="left" vertical="center" wrapText="1"/>
    </xf>
    <xf numFmtId="49" fontId="14" fillId="5" borderId="56" xfId="4" applyNumberFormat="1" applyFont="1" applyFill="1" applyBorder="1" applyAlignment="1">
      <alignment horizontal="left" vertical="center" wrapText="1"/>
    </xf>
    <xf numFmtId="49" fontId="14" fillId="5" borderId="57" xfId="4" applyNumberFormat="1" applyFont="1" applyFill="1" applyBorder="1" applyAlignment="1">
      <alignment horizontal="left" vertical="center" wrapText="1"/>
    </xf>
    <xf numFmtId="0" fontId="3" fillId="18" borderId="42" xfId="0" applyFont="1" applyFill="1" applyBorder="1" applyAlignment="1">
      <alignment horizontal="justify" vertical="center" wrapText="1"/>
    </xf>
    <xf numFmtId="0" fontId="3" fillId="18" borderId="56" xfId="0" applyFont="1" applyFill="1" applyBorder="1" applyAlignment="1">
      <alignment horizontal="justify" vertical="center" wrapText="1"/>
    </xf>
    <xf numFmtId="49" fontId="3" fillId="18" borderId="56" xfId="4" applyNumberFormat="1" applyFont="1" applyFill="1" applyBorder="1" applyAlignment="1">
      <alignment horizontal="left" vertical="center" wrapText="1"/>
    </xf>
    <xf numFmtId="49" fontId="3" fillId="18" borderId="63" xfId="4" applyNumberFormat="1" applyFont="1" applyFill="1" applyBorder="1" applyAlignment="1">
      <alignment horizontal="left" vertical="center" wrapText="1"/>
    </xf>
    <xf numFmtId="0" fontId="20" fillId="0" borderId="25" xfId="0" applyFont="1" applyFill="1" applyBorder="1" applyAlignment="1">
      <alignment horizontal="justify" vertical="center" wrapText="1"/>
    </xf>
    <xf numFmtId="172" fontId="20" fillId="0" borderId="27" xfId="2" applyNumberFormat="1" applyFont="1" applyFill="1" applyBorder="1" applyAlignment="1">
      <alignment horizontal="justify" vertical="center" wrapText="1"/>
    </xf>
    <xf numFmtId="0" fontId="3" fillId="0" borderId="25" xfId="0" applyFont="1" applyFill="1" applyBorder="1" applyAlignment="1">
      <alignment horizontal="justify" vertical="center" wrapText="1"/>
    </xf>
    <xf numFmtId="0" fontId="20" fillId="0" borderId="42" xfId="6" applyFont="1" applyFill="1" applyBorder="1" applyAlignment="1">
      <alignment vertical="center" wrapText="1"/>
    </xf>
    <xf numFmtId="0" fontId="20" fillId="0" borderId="52" xfId="6" applyFont="1" applyFill="1" applyBorder="1" applyAlignment="1">
      <alignment vertical="center" wrapText="1"/>
    </xf>
    <xf numFmtId="0" fontId="20" fillId="0" borderId="45" xfId="6" applyFont="1" applyFill="1" applyBorder="1" applyAlignment="1">
      <alignment vertical="center" wrapText="1"/>
    </xf>
    <xf numFmtId="0" fontId="3" fillId="0" borderId="42" xfId="6" applyFont="1" applyFill="1" applyBorder="1" applyAlignment="1">
      <alignment vertical="center" wrapText="1"/>
    </xf>
    <xf numFmtId="0" fontId="14" fillId="33" borderId="52" xfId="0" applyFont="1" applyFill="1" applyBorder="1" applyAlignment="1">
      <alignment vertical="center" wrapText="1"/>
    </xf>
    <xf numFmtId="0" fontId="14" fillId="33" borderId="53" xfId="0" applyFont="1" applyFill="1" applyBorder="1" applyAlignment="1">
      <alignment vertical="center" wrapText="1"/>
    </xf>
    <xf numFmtId="0" fontId="14" fillId="34" borderId="58" xfId="0" applyFont="1" applyFill="1" applyBorder="1" applyAlignment="1">
      <alignment vertical="center" wrapText="1"/>
    </xf>
    <xf numFmtId="0" fontId="14" fillId="34" borderId="59" xfId="0" applyFont="1" applyFill="1" applyBorder="1" applyAlignment="1">
      <alignment vertical="center" wrapText="1"/>
    </xf>
    <xf numFmtId="0" fontId="3" fillId="0" borderId="25" xfId="0" applyFont="1" applyFill="1" applyBorder="1" applyAlignment="1">
      <alignment vertical="center" wrapText="1"/>
    </xf>
    <xf numFmtId="0" fontId="14" fillId="33" borderId="56" xfId="0" applyFont="1" applyFill="1" applyBorder="1" applyAlignment="1">
      <alignment vertical="center" wrapText="1"/>
    </xf>
    <xf numFmtId="0" fontId="14" fillId="33" borderId="57" xfId="0" applyFont="1" applyFill="1" applyBorder="1" applyAlignment="1">
      <alignment vertical="center" wrapText="1"/>
    </xf>
    <xf numFmtId="49" fontId="3" fillId="5" borderId="15" xfId="4" applyNumberFormat="1" applyFont="1" applyFill="1" applyBorder="1" applyAlignment="1">
      <alignment horizontal="center" vertical="center" wrapText="1"/>
    </xf>
    <xf numFmtId="49" fontId="3" fillId="19" borderId="15" xfId="4" applyNumberFormat="1" applyFont="1" applyFill="1" applyBorder="1" applyAlignment="1">
      <alignment horizontal="center" vertical="center" wrapText="1"/>
    </xf>
    <xf numFmtId="49" fontId="3" fillId="20" borderId="15" xfId="4" applyNumberFormat="1" applyFont="1" applyFill="1" applyBorder="1" applyAlignment="1">
      <alignment horizontal="center" vertical="center" wrapText="1"/>
    </xf>
    <xf numFmtId="49" fontId="3" fillId="21" borderId="15" xfId="4" applyNumberFormat="1" applyFont="1" applyFill="1" applyBorder="1" applyAlignment="1">
      <alignment horizontal="center" vertical="center" wrapText="1"/>
    </xf>
    <xf numFmtId="49" fontId="3" fillId="23" borderId="15" xfId="4" applyNumberFormat="1" applyFont="1" applyFill="1" applyBorder="1" applyAlignment="1">
      <alignment horizontal="center" vertical="center" wrapText="1"/>
    </xf>
    <xf numFmtId="49" fontId="3" fillId="24" borderId="3" xfId="4" applyNumberFormat="1" applyFont="1" applyFill="1" applyBorder="1" applyAlignment="1">
      <alignment horizontal="center" vertical="center" wrapText="1"/>
    </xf>
    <xf numFmtId="49" fontId="3" fillId="0" borderId="30" xfId="4" applyNumberFormat="1" applyFont="1" applyFill="1" applyBorder="1" applyAlignment="1">
      <alignment horizontal="center" vertical="center" wrapText="1"/>
    </xf>
    <xf numFmtId="49" fontId="3" fillId="5" borderId="8" xfId="4" applyNumberFormat="1" applyFont="1" applyFill="1" applyBorder="1" applyAlignment="1">
      <alignment horizontal="center" vertical="center" wrapText="1"/>
    </xf>
    <xf numFmtId="49" fontId="3" fillId="27" borderId="15" xfId="4" applyNumberFormat="1" applyFont="1" applyFill="1" applyBorder="1" applyAlignment="1">
      <alignment horizontal="center" vertical="center" wrapText="1"/>
    </xf>
    <xf numFmtId="49" fontId="3" fillId="28" borderId="3" xfId="4" applyNumberFormat="1" applyFont="1" applyFill="1" applyBorder="1" applyAlignment="1">
      <alignment horizontal="center" vertical="center" wrapText="1"/>
    </xf>
    <xf numFmtId="49" fontId="3" fillId="23" borderId="8" xfId="4" applyNumberFormat="1" applyFont="1" applyFill="1" applyBorder="1" applyAlignment="1">
      <alignment horizontal="center" vertical="center" wrapText="1"/>
    </xf>
    <xf numFmtId="49" fontId="3" fillId="19" borderId="8" xfId="4" applyNumberFormat="1" applyFont="1" applyFill="1" applyBorder="1" applyAlignment="1">
      <alignment horizontal="center" vertical="center" wrapText="1"/>
    </xf>
    <xf numFmtId="49" fontId="3" fillId="27" borderId="8" xfId="4" applyNumberFormat="1" applyFont="1" applyFill="1" applyBorder="1" applyAlignment="1">
      <alignment horizontal="center" vertical="center" wrapText="1"/>
    </xf>
    <xf numFmtId="49" fontId="3" fillId="28" borderId="9" xfId="4" applyNumberFormat="1" applyFont="1" applyFill="1" applyBorder="1" applyAlignment="1">
      <alignment horizontal="center" vertical="center" wrapText="1"/>
    </xf>
    <xf numFmtId="49" fontId="13" fillId="7" borderId="25" xfId="4" applyNumberFormat="1" applyFont="1" applyFill="1" applyBorder="1" applyAlignment="1">
      <alignment horizontal="center" vertical="center" wrapText="1"/>
    </xf>
    <xf numFmtId="1" fontId="12" fillId="2" borderId="69" xfId="0" applyNumberFormat="1" applyFont="1" applyFill="1" applyBorder="1" applyAlignment="1">
      <alignment horizontal="center" vertical="center" wrapText="1"/>
    </xf>
    <xf numFmtId="49" fontId="14" fillId="6" borderId="60" xfId="4" applyNumberFormat="1" applyFont="1" applyFill="1" applyBorder="1" applyAlignment="1">
      <alignment horizontal="center" vertical="center" wrapText="1"/>
    </xf>
    <xf numFmtId="49" fontId="18" fillId="19" borderId="52" xfId="4" applyNumberFormat="1" applyFont="1" applyFill="1" applyBorder="1" applyAlignment="1">
      <alignment horizontal="center" vertical="center" wrapText="1"/>
    </xf>
    <xf numFmtId="49" fontId="18" fillId="20" borderId="52" xfId="4" applyNumberFormat="1" applyFont="1" applyFill="1" applyBorder="1" applyAlignment="1">
      <alignment horizontal="center" vertical="center" wrapText="1"/>
    </xf>
    <xf numFmtId="49" fontId="18" fillId="21" borderId="52" xfId="4" applyNumberFormat="1" applyFont="1" applyFill="1" applyBorder="1" applyAlignment="1">
      <alignment horizontal="center" vertical="center" wrapText="1"/>
    </xf>
    <xf numFmtId="49" fontId="20" fillId="0" borderId="25" xfId="2" applyNumberFormat="1" applyFont="1" applyFill="1" applyBorder="1" applyAlignment="1">
      <alignment horizontal="center" vertical="center" wrapText="1"/>
    </xf>
    <xf numFmtId="49" fontId="20" fillId="0" borderId="42" xfId="2" applyNumberFormat="1" applyFont="1" applyFill="1" applyBorder="1" applyAlignment="1">
      <alignment horizontal="center" vertical="center" wrapText="1"/>
    </xf>
    <xf numFmtId="1" fontId="20" fillId="18" borderId="44" xfId="0" applyNumberFormat="1" applyFont="1" applyFill="1" applyBorder="1" applyAlignment="1">
      <alignment horizontal="center" vertical="center" wrapText="1"/>
    </xf>
    <xf numFmtId="49" fontId="20" fillId="0" borderId="45" xfId="2" applyNumberFormat="1" applyFont="1" applyFill="1" applyBorder="1" applyAlignment="1">
      <alignment horizontal="center" vertical="center" wrapText="1"/>
    </xf>
    <xf numFmtId="1" fontId="20" fillId="18" borderId="47" xfId="0" applyNumberFormat="1" applyFont="1" applyFill="1" applyBorder="1" applyAlignment="1">
      <alignment horizontal="center" vertical="center" wrapText="1"/>
    </xf>
    <xf numFmtId="49" fontId="20" fillId="0" borderId="52" xfId="2" applyNumberFormat="1" applyFont="1" applyFill="1" applyBorder="1" applyAlignment="1">
      <alignment horizontal="center" vertical="center" wrapText="1"/>
    </xf>
    <xf numFmtId="49" fontId="20" fillId="18" borderId="52" xfId="2" applyNumberFormat="1" applyFont="1" applyFill="1" applyBorder="1" applyAlignment="1">
      <alignment horizontal="center" vertical="center" wrapText="1"/>
    </xf>
    <xf numFmtId="1" fontId="3" fillId="18" borderId="47" xfId="4" applyNumberFormat="1" applyFont="1" applyFill="1" applyBorder="1" applyAlignment="1">
      <alignment horizontal="center" vertical="center" wrapText="1"/>
    </xf>
    <xf numFmtId="49" fontId="20" fillId="0" borderId="63" xfId="2" applyNumberFormat="1" applyFont="1" applyFill="1" applyBorder="1" applyAlignment="1">
      <alignment horizontal="center" vertical="center" wrapText="1"/>
    </xf>
    <xf numFmtId="49" fontId="20" fillId="0" borderId="58" xfId="2" applyNumberFormat="1" applyFont="1" applyFill="1" applyBorder="1" applyAlignment="1">
      <alignment horizontal="center" vertical="center" wrapText="1"/>
    </xf>
    <xf numFmtId="1" fontId="3" fillId="0" borderId="44" xfId="4" applyNumberFormat="1" applyFont="1" applyFill="1" applyBorder="1" applyAlignment="1">
      <alignment horizontal="center" vertical="center"/>
    </xf>
    <xf numFmtId="1" fontId="3" fillId="0" borderId="53" xfId="4" applyNumberFormat="1" applyFont="1" applyFill="1" applyBorder="1" applyAlignment="1">
      <alignment horizontal="center" vertical="center"/>
    </xf>
    <xf numFmtId="1" fontId="3" fillId="0" borderId="47" xfId="4" applyNumberFormat="1" applyFont="1" applyFill="1" applyBorder="1" applyAlignment="1">
      <alignment horizontal="center" vertical="center"/>
    </xf>
    <xf numFmtId="1" fontId="3" fillId="0" borderId="27" xfId="0" applyNumberFormat="1" applyFont="1" applyFill="1" applyBorder="1" applyAlignment="1">
      <alignment horizontal="center" vertical="center" wrapText="1"/>
    </xf>
    <xf numFmtId="1" fontId="14" fillId="32" borderId="53" xfId="4" applyNumberFormat="1" applyFont="1" applyFill="1" applyBorder="1" applyAlignment="1">
      <alignment horizontal="center" vertical="center" wrapText="1"/>
    </xf>
    <xf numFmtId="0" fontId="14" fillId="5" borderId="57" xfId="4" applyFont="1" applyFill="1" applyBorder="1" applyAlignment="1">
      <alignment horizontal="center" vertical="center" wrapText="1"/>
    </xf>
    <xf numFmtId="0" fontId="14" fillId="27" borderId="53" xfId="4" applyFont="1" applyFill="1" applyBorder="1" applyAlignment="1">
      <alignment horizontal="center" vertical="center" wrapText="1"/>
    </xf>
    <xf numFmtId="0" fontId="14" fillId="23" borderId="53" xfId="4" applyFont="1" applyFill="1" applyBorder="1" applyAlignment="1">
      <alignment horizontal="center" vertical="center" wrapText="1"/>
    </xf>
    <xf numFmtId="1" fontId="14" fillId="32" borderId="47" xfId="4" applyNumberFormat="1" applyFont="1" applyFill="1" applyBorder="1" applyAlignment="1">
      <alignment horizontal="center" vertical="center" wrapText="1"/>
    </xf>
    <xf numFmtId="0" fontId="14" fillId="19" borderId="53" xfId="4" applyFont="1" applyFill="1" applyBorder="1" applyAlignment="1">
      <alignment horizontal="center" vertical="center" wrapText="1"/>
    </xf>
    <xf numFmtId="49" fontId="14" fillId="33" borderId="52" xfId="0" applyNumberFormat="1" applyFont="1" applyFill="1" applyBorder="1" applyAlignment="1">
      <alignment horizontal="center" vertical="center" wrapText="1"/>
    </xf>
    <xf numFmtId="0" fontId="14" fillId="33" borderId="53" xfId="0" applyFont="1" applyFill="1" applyBorder="1" applyAlignment="1">
      <alignment horizontal="center" vertical="center" wrapText="1"/>
    </xf>
    <xf numFmtId="49" fontId="14" fillId="34" borderId="58" xfId="0" applyNumberFormat="1" applyFont="1" applyFill="1" applyBorder="1" applyAlignment="1">
      <alignment horizontal="center" vertical="center" wrapText="1"/>
    </xf>
    <xf numFmtId="0" fontId="14" fillId="34" borderId="59" xfId="0" applyFont="1" applyFill="1" applyBorder="1" applyAlignment="1">
      <alignment horizontal="center" vertical="center" wrapText="1"/>
    </xf>
    <xf numFmtId="1" fontId="14" fillId="35" borderId="27" xfId="4" applyNumberFormat="1" applyFont="1" applyFill="1" applyBorder="1" applyAlignment="1">
      <alignment horizontal="center" vertical="center" wrapText="1"/>
    </xf>
    <xf numFmtId="49" fontId="14" fillId="33" borderId="56" xfId="0" applyNumberFormat="1" applyFont="1" applyFill="1" applyBorder="1" applyAlignment="1">
      <alignment horizontal="center" vertical="center" wrapText="1"/>
    </xf>
    <xf numFmtId="0" fontId="14" fillId="33" borderId="57" xfId="0" applyFont="1" applyFill="1" applyBorder="1" applyAlignment="1">
      <alignment horizontal="center" vertical="center" wrapText="1"/>
    </xf>
    <xf numFmtId="42" fontId="20" fillId="0" borderId="27" xfId="2" applyFont="1" applyFill="1" applyBorder="1" applyAlignment="1">
      <alignment horizontal="center" vertical="center" wrapText="1"/>
    </xf>
    <xf numFmtId="0" fontId="14" fillId="6" borderId="60" xfId="4" applyFont="1" applyFill="1" applyBorder="1" applyAlignment="1">
      <alignment horizontal="center" vertical="center" wrapText="1"/>
    </xf>
    <xf numFmtId="0" fontId="14" fillId="6" borderId="56" xfId="4" applyFont="1" applyFill="1" applyBorder="1" applyAlignment="1">
      <alignment horizontal="center" vertical="center" wrapText="1"/>
    </xf>
    <xf numFmtId="49" fontId="3" fillId="5" borderId="52" xfId="4" applyNumberFormat="1" applyFont="1" applyFill="1" applyBorder="1" applyAlignment="1">
      <alignment horizontal="center" vertical="center" wrapText="1"/>
    </xf>
    <xf numFmtId="49" fontId="3" fillId="19" borderId="52" xfId="4" applyNumberFormat="1" applyFont="1" applyFill="1" applyBorder="1" applyAlignment="1">
      <alignment horizontal="center" vertical="center" wrapText="1"/>
    </xf>
    <xf numFmtId="49" fontId="3" fillId="20" borderId="52" xfId="4" applyNumberFormat="1" applyFont="1" applyFill="1" applyBorder="1" applyAlignment="1">
      <alignment horizontal="center" vertical="center" wrapText="1"/>
    </xf>
    <xf numFmtId="49" fontId="3" fillId="21" borderId="52" xfId="4" applyNumberFormat="1" applyFont="1" applyFill="1" applyBorder="1" applyAlignment="1">
      <alignment horizontal="center" vertical="center" wrapText="1"/>
    </xf>
    <xf numFmtId="49" fontId="3" fillId="23" borderId="52" xfId="4" applyNumberFormat="1" applyFont="1" applyFill="1" applyBorder="1" applyAlignment="1">
      <alignment horizontal="center" vertical="center" wrapText="1"/>
    </xf>
    <xf numFmtId="49" fontId="3" fillId="24" borderId="58" xfId="4" applyNumberFormat="1" applyFont="1" applyFill="1" applyBorder="1" applyAlignment="1">
      <alignment horizontal="center" vertical="center" wrapText="1"/>
    </xf>
    <xf numFmtId="49" fontId="3" fillId="5" borderId="56" xfId="4" applyNumberFormat="1" applyFont="1" applyFill="1" applyBorder="1" applyAlignment="1">
      <alignment horizontal="center" vertical="center" wrapText="1"/>
    </xf>
    <xf numFmtId="49" fontId="3" fillId="20" borderId="53" xfId="4" applyNumberFormat="1" applyFont="1" applyFill="1" applyBorder="1" applyAlignment="1">
      <alignment horizontal="center" vertical="center" wrapText="1"/>
    </xf>
    <xf numFmtId="49" fontId="3" fillId="27" borderId="52" xfId="4" applyNumberFormat="1" applyFont="1" applyFill="1" applyBorder="1" applyAlignment="1">
      <alignment horizontal="center" vertical="center" wrapText="1"/>
    </xf>
    <xf numFmtId="49" fontId="3" fillId="28" borderId="58" xfId="4" applyNumberFormat="1" applyFont="1" applyFill="1" applyBorder="1" applyAlignment="1">
      <alignment horizontal="center" vertical="center" wrapText="1"/>
    </xf>
    <xf numFmtId="49" fontId="3" fillId="23" borderId="56" xfId="4" applyNumberFormat="1" applyFont="1" applyFill="1" applyBorder="1" applyAlignment="1">
      <alignment horizontal="center" vertical="center" wrapText="1"/>
    </xf>
    <xf numFmtId="49" fontId="3" fillId="0" borderId="45" xfId="3" applyNumberFormat="1" applyFont="1" applyBorder="1" applyAlignment="1">
      <alignment horizontal="center" vertical="center" wrapText="1"/>
    </xf>
    <xf numFmtId="49" fontId="3" fillId="19" borderId="56" xfId="4" applyNumberFormat="1" applyFont="1" applyFill="1" applyBorder="1" applyAlignment="1">
      <alignment horizontal="center" vertical="center" wrapText="1"/>
    </xf>
    <xf numFmtId="49" fontId="3" fillId="27" borderId="56" xfId="4" applyNumberFormat="1" applyFont="1" applyFill="1" applyBorder="1" applyAlignment="1">
      <alignment horizontal="center" vertical="center" wrapText="1"/>
    </xf>
    <xf numFmtId="49" fontId="3" fillId="31" borderId="44" xfId="0" applyNumberFormat="1" applyFont="1" applyFill="1" applyBorder="1" applyAlignment="1">
      <alignment horizontal="center" vertical="center" wrapText="1"/>
    </xf>
    <xf numFmtId="49" fontId="3" fillId="31" borderId="47" xfId="0" applyNumberFormat="1" applyFont="1" applyFill="1" applyBorder="1" applyAlignment="1">
      <alignment horizontal="center" vertical="center" wrapText="1"/>
    </xf>
    <xf numFmtId="49" fontId="3" fillId="31" borderId="27" xfId="0" applyNumberFormat="1" applyFont="1" applyFill="1" applyBorder="1" applyAlignment="1">
      <alignment horizontal="center" vertical="center" wrapText="1"/>
    </xf>
    <xf numFmtId="49" fontId="3" fillId="31" borderId="53" xfId="0" applyNumberFormat="1" applyFont="1" applyFill="1" applyBorder="1" applyAlignment="1">
      <alignment horizontal="center" vertical="center" wrapText="1"/>
    </xf>
    <xf numFmtId="49" fontId="3" fillId="28" borderId="60" xfId="4" applyNumberFormat="1" applyFont="1" applyFill="1" applyBorder="1" applyAlignment="1">
      <alignment horizontal="center" vertical="center" wrapText="1"/>
    </xf>
    <xf numFmtId="0" fontId="35" fillId="18" borderId="52" xfId="0" applyFont="1" applyFill="1" applyBorder="1" applyAlignment="1">
      <alignment horizontal="center" vertical="center"/>
    </xf>
    <xf numFmtId="49" fontId="3" fillId="18" borderId="53" xfId="0" applyNumberFormat="1" applyFont="1" applyFill="1" applyBorder="1" applyAlignment="1">
      <alignment horizontal="center" vertical="center" wrapText="1"/>
    </xf>
    <xf numFmtId="49" fontId="22" fillId="31" borderId="53" xfId="0" applyNumberFormat="1" applyFont="1" applyFill="1" applyBorder="1" applyAlignment="1">
      <alignment horizontal="left" vertical="center" wrapText="1"/>
    </xf>
    <xf numFmtId="0" fontId="35" fillId="18" borderId="45" xfId="0" applyFont="1" applyFill="1" applyBorder="1" applyAlignment="1">
      <alignment horizontal="center" vertical="center"/>
    </xf>
    <xf numFmtId="0" fontId="35" fillId="18" borderId="55" xfId="0" applyFont="1" applyFill="1" applyBorder="1" applyAlignment="1">
      <alignment horizontal="center" vertical="center"/>
    </xf>
    <xf numFmtId="49" fontId="20" fillId="0" borderId="25" xfId="4" applyNumberFormat="1" applyFont="1" applyFill="1" applyBorder="1" applyAlignment="1">
      <alignment horizontal="center" vertical="center" wrapText="1"/>
    </xf>
    <xf numFmtId="49" fontId="20" fillId="18" borderId="45" xfId="4" applyNumberFormat="1" applyFont="1" applyFill="1" applyBorder="1" applyAlignment="1">
      <alignment horizontal="center" vertical="center" wrapText="1"/>
    </xf>
    <xf numFmtId="0" fontId="35" fillId="18" borderId="70" xfId="0" applyFont="1" applyFill="1" applyBorder="1" applyAlignment="1">
      <alignment horizontal="center" vertical="center"/>
    </xf>
    <xf numFmtId="49" fontId="3" fillId="18" borderId="64" xfId="0" applyNumberFormat="1" applyFont="1" applyFill="1" applyBorder="1" applyAlignment="1">
      <alignment horizontal="center" vertical="center" wrapText="1"/>
    </xf>
    <xf numFmtId="0" fontId="35" fillId="18" borderId="71" xfId="0" applyFont="1" applyFill="1" applyBorder="1" applyAlignment="1">
      <alignment horizontal="center" vertical="center"/>
    </xf>
    <xf numFmtId="49" fontId="3" fillId="28" borderId="32" xfId="4" applyNumberFormat="1" applyFont="1" applyFill="1" applyBorder="1" applyAlignment="1">
      <alignment horizontal="center" vertical="center" wrapText="1"/>
    </xf>
    <xf numFmtId="0" fontId="35" fillId="18" borderId="42" xfId="0" applyFont="1" applyFill="1" applyBorder="1" applyAlignment="1">
      <alignment horizontal="center" vertical="center"/>
    </xf>
    <xf numFmtId="49" fontId="3" fillId="18" borderId="44" xfId="0" applyNumberFormat="1" applyFont="1" applyFill="1" applyBorder="1" applyAlignment="1">
      <alignment horizontal="center" vertical="center" wrapText="1"/>
    </xf>
    <xf numFmtId="49" fontId="20" fillId="0" borderId="52" xfId="4" applyNumberFormat="1" applyFont="1" applyFill="1" applyBorder="1" applyAlignment="1">
      <alignment horizontal="center" vertical="center" wrapText="1"/>
    </xf>
    <xf numFmtId="49" fontId="3" fillId="18" borderId="52" xfId="4" applyNumberFormat="1" applyFont="1" applyFill="1" applyBorder="1" applyAlignment="1">
      <alignment horizontal="center" vertical="center" wrapText="1"/>
    </xf>
    <xf numFmtId="49" fontId="3" fillId="18" borderId="47" xfId="0" applyNumberFormat="1" applyFont="1" applyFill="1" applyBorder="1" applyAlignment="1">
      <alignment horizontal="center" vertical="center" wrapText="1"/>
    </xf>
    <xf numFmtId="0" fontId="14" fillId="5" borderId="56" xfId="4" applyFont="1" applyFill="1" applyBorder="1" applyAlignment="1">
      <alignment horizontal="center" vertical="center" wrapText="1"/>
    </xf>
    <xf numFmtId="0" fontId="14" fillId="19" borderId="52" xfId="4" applyFont="1" applyFill="1" applyBorder="1" applyAlignment="1">
      <alignment horizontal="center" vertical="center" wrapText="1"/>
    </xf>
    <xf numFmtId="0" fontId="14" fillId="33" borderId="52" xfId="0" applyFont="1" applyFill="1" applyBorder="1" applyAlignment="1">
      <alignment horizontal="center" vertical="center" wrapText="1"/>
    </xf>
    <xf numFmtId="0" fontId="14" fillId="23" borderId="52" xfId="4" applyFont="1" applyFill="1" applyBorder="1" applyAlignment="1">
      <alignment horizontal="center" vertical="center" wrapText="1"/>
    </xf>
    <xf numFmtId="0" fontId="14" fillId="34" borderId="58" xfId="0" applyFont="1" applyFill="1" applyBorder="1" applyAlignment="1">
      <alignment horizontal="center" vertical="center" wrapText="1"/>
    </xf>
    <xf numFmtId="0" fontId="14" fillId="33" borderId="56" xfId="0" applyFont="1" applyFill="1" applyBorder="1" applyAlignment="1">
      <alignment horizontal="center" vertical="center" wrapText="1"/>
    </xf>
    <xf numFmtId="1" fontId="14" fillId="27" borderId="15" xfId="4" applyNumberFormat="1" applyFont="1" applyFill="1" applyBorder="1" applyAlignment="1">
      <alignment horizontal="center" vertical="center" wrapText="1"/>
    </xf>
    <xf numFmtId="0" fontId="38" fillId="41" borderId="72" xfId="4" applyFont="1" applyFill="1" applyBorder="1" applyAlignment="1">
      <alignment horizontal="center" vertical="center" wrapText="1" shrinkToFit="1"/>
    </xf>
    <xf numFmtId="0" fontId="12" fillId="2" borderId="66" xfId="0" applyFont="1" applyFill="1" applyBorder="1" applyAlignment="1">
      <alignment horizontal="center" vertical="center" wrapText="1"/>
    </xf>
    <xf numFmtId="0" fontId="14" fillId="6" borderId="73" xfId="4" applyFont="1" applyFill="1" applyBorder="1" applyAlignment="1">
      <alignment horizontal="center" vertical="center" wrapText="1"/>
    </xf>
    <xf numFmtId="0" fontId="14" fillId="6" borderId="74" xfId="4" applyFont="1" applyFill="1" applyBorder="1" applyAlignment="1">
      <alignment horizontal="center" vertical="center" wrapText="1"/>
    </xf>
    <xf numFmtId="0" fontId="14" fillId="5" borderId="75" xfId="4" applyFont="1" applyFill="1" applyBorder="1" applyAlignment="1">
      <alignment horizontal="left" vertical="center" wrapText="1"/>
    </xf>
    <xf numFmtId="0" fontId="18" fillId="19" borderId="75" xfId="4" applyFont="1" applyFill="1" applyBorder="1" applyAlignment="1">
      <alignment horizontal="left" vertical="center" wrapText="1"/>
    </xf>
    <xf numFmtId="49" fontId="18" fillId="20" borderId="75" xfId="4" applyNumberFormat="1" applyFont="1" applyFill="1" applyBorder="1" applyAlignment="1">
      <alignment horizontal="left" vertical="center" wrapText="1"/>
    </xf>
    <xf numFmtId="0" fontId="18" fillId="21" borderId="75" xfId="4" applyFont="1" applyFill="1" applyBorder="1" applyAlignment="1">
      <alignment horizontal="left" vertical="center" wrapText="1"/>
    </xf>
    <xf numFmtId="0" fontId="14" fillId="23" borderId="75" xfId="4" applyFont="1" applyFill="1" applyBorder="1" applyAlignment="1">
      <alignment horizontal="left" vertical="center" wrapText="1"/>
    </xf>
    <xf numFmtId="0" fontId="14" fillId="24" borderId="76" xfId="4" applyFont="1" applyFill="1" applyBorder="1" applyAlignment="1">
      <alignment horizontal="left" vertical="center" wrapText="1"/>
    </xf>
    <xf numFmtId="44" fontId="20" fillId="0" borderId="66" xfId="2" applyNumberFormat="1" applyFont="1" applyFill="1" applyBorder="1" applyAlignment="1">
      <alignment horizontal="center" vertical="center" wrapText="1"/>
    </xf>
    <xf numFmtId="0" fontId="14" fillId="5" borderId="74" xfId="4" applyFont="1" applyFill="1" applyBorder="1" applyAlignment="1">
      <alignment horizontal="left" vertical="center" wrapText="1"/>
    </xf>
    <xf numFmtId="0" fontId="14" fillId="19" borderId="75" xfId="4" applyFont="1" applyFill="1" applyBorder="1" applyAlignment="1">
      <alignment horizontal="left" vertical="center" wrapText="1"/>
    </xf>
    <xf numFmtId="49" fontId="14" fillId="20" borderId="75" xfId="4" applyNumberFormat="1" applyFont="1" applyFill="1" applyBorder="1" applyAlignment="1">
      <alignment horizontal="left" vertical="center" wrapText="1"/>
    </xf>
    <xf numFmtId="49" fontId="14" fillId="27" borderId="75" xfId="4" applyNumberFormat="1" applyFont="1" applyFill="1" applyBorder="1" applyAlignment="1">
      <alignment horizontal="left" vertical="center" wrapText="1"/>
    </xf>
    <xf numFmtId="0" fontId="14" fillId="28" borderId="76" xfId="4" applyFont="1" applyFill="1" applyBorder="1" applyAlignment="1">
      <alignment horizontal="left" vertical="center" wrapText="1"/>
    </xf>
    <xf numFmtId="0" fontId="14" fillId="27" borderId="75" xfId="4" applyFont="1" applyFill="1" applyBorder="1" applyAlignment="1">
      <alignment horizontal="left" vertical="center" wrapText="1"/>
    </xf>
    <xf numFmtId="0" fontId="14" fillId="23" borderId="74" xfId="4" applyFont="1" applyFill="1" applyBorder="1" applyAlignment="1">
      <alignment horizontal="left" vertical="center" wrapText="1"/>
    </xf>
    <xf numFmtId="44" fontId="20" fillId="0" borderId="77" xfId="2" applyNumberFormat="1" applyFont="1" applyFill="1" applyBorder="1" applyAlignment="1">
      <alignment horizontal="center" vertical="center" wrapText="1"/>
    </xf>
    <xf numFmtId="44" fontId="20" fillId="0" borderId="78" xfId="2" applyNumberFormat="1" applyFont="1" applyFill="1" applyBorder="1" applyAlignment="1">
      <alignment horizontal="center" vertical="center" wrapText="1"/>
    </xf>
    <xf numFmtId="0" fontId="14" fillId="19" borderId="74" xfId="4" applyFont="1" applyFill="1" applyBorder="1" applyAlignment="1">
      <alignment horizontal="left" vertical="center" wrapText="1"/>
    </xf>
    <xf numFmtId="1" fontId="14" fillId="27" borderId="75" xfId="4" applyNumberFormat="1" applyFont="1" applyFill="1" applyBorder="1" applyAlignment="1">
      <alignment horizontal="left" vertical="center" wrapText="1"/>
    </xf>
    <xf numFmtId="0" fontId="14" fillId="27" borderId="74" xfId="4" applyFont="1" applyFill="1" applyBorder="1" applyAlignment="1">
      <alignment horizontal="left" vertical="center" wrapText="1"/>
    </xf>
    <xf numFmtId="44" fontId="20" fillId="0" borderId="75" xfId="2" applyNumberFormat="1" applyFont="1" applyFill="1" applyBorder="1" applyAlignment="1">
      <alignment horizontal="center" vertical="center" wrapText="1"/>
    </xf>
    <xf numFmtId="0" fontId="14" fillId="28" borderId="73" xfId="4" applyFont="1" applyFill="1" applyBorder="1" applyAlignment="1">
      <alignment horizontal="left" vertical="center" wrapText="1"/>
    </xf>
    <xf numFmtId="42" fontId="20" fillId="0" borderId="75" xfId="2" applyFont="1" applyFill="1" applyBorder="1" applyAlignment="1">
      <alignment horizontal="center" vertical="center" wrapText="1"/>
    </xf>
    <xf numFmtId="44" fontId="20" fillId="0" borderId="79" xfId="2" applyNumberFormat="1" applyFont="1" applyFill="1" applyBorder="1" applyAlignment="1">
      <alignment horizontal="center" vertical="center" wrapText="1"/>
    </xf>
    <xf numFmtId="44" fontId="20" fillId="0" borderId="76" xfId="2" applyNumberFormat="1" applyFont="1" applyFill="1" applyBorder="1" applyAlignment="1">
      <alignment horizontal="center" vertical="center" wrapText="1"/>
    </xf>
    <xf numFmtId="0" fontId="14" fillId="28" borderId="72" xfId="4" applyFont="1" applyFill="1" applyBorder="1" applyAlignment="1">
      <alignment horizontal="left" vertical="center" wrapText="1"/>
    </xf>
    <xf numFmtId="49" fontId="14" fillId="5" borderId="74" xfId="4" applyNumberFormat="1" applyFont="1" applyFill="1" applyBorder="1" applyAlignment="1">
      <alignment horizontal="left" vertical="center" wrapText="1"/>
    </xf>
    <xf numFmtId="0" fontId="14" fillId="33" borderId="75" xfId="0" applyFont="1" applyFill="1" applyBorder="1" applyAlignment="1">
      <alignment vertical="center" wrapText="1"/>
    </xf>
    <xf numFmtId="0" fontId="14" fillId="34" borderId="76" xfId="0" applyFont="1" applyFill="1" applyBorder="1" applyAlignment="1">
      <alignment vertical="center" wrapText="1"/>
    </xf>
    <xf numFmtId="0" fontId="14" fillId="33" borderId="74" xfId="0" applyFont="1" applyFill="1" applyBorder="1" applyAlignment="1">
      <alignment vertical="center" wrapText="1"/>
    </xf>
    <xf numFmtId="1" fontId="13" fillId="6" borderId="30" xfId="4" applyNumberFormat="1" applyFont="1" applyFill="1" applyBorder="1" applyAlignment="1">
      <alignment horizontal="center" vertical="center" wrapText="1"/>
    </xf>
    <xf numFmtId="1" fontId="14" fillId="5" borderId="15" xfId="4" applyNumberFormat="1" applyFont="1" applyFill="1" applyBorder="1" applyAlignment="1">
      <alignment horizontal="center" vertical="center" wrapText="1"/>
    </xf>
    <xf numFmtId="1" fontId="3" fillId="19" borderId="15" xfId="4" applyNumberFormat="1" applyFont="1" applyFill="1" applyBorder="1" applyAlignment="1">
      <alignment horizontal="center" vertical="center" wrapText="1"/>
    </xf>
    <xf numFmtId="1" fontId="14" fillId="20" borderId="15" xfId="4" applyNumberFormat="1" applyFont="1" applyFill="1" applyBorder="1" applyAlignment="1">
      <alignment horizontal="center" vertical="center" wrapText="1"/>
    </xf>
    <xf numFmtId="1" fontId="3" fillId="21" borderId="15" xfId="4" applyNumberFormat="1" applyFont="1" applyFill="1" applyBorder="1" applyAlignment="1">
      <alignment horizontal="center" vertical="center" wrapText="1"/>
    </xf>
    <xf numFmtId="1" fontId="3" fillId="23" borderId="15" xfId="4" applyNumberFormat="1" applyFont="1" applyFill="1" applyBorder="1" applyAlignment="1">
      <alignment horizontal="center" vertical="center" wrapText="1"/>
    </xf>
    <xf numFmtId="1" fontId="14" fillId="24" borderId="3" xfId="4" applyNumberFormat="1" applyFont="1" applyFill="1" applyBorder="1" applyAlignment="1">
      <alignment horizontal="center" vertical="center" wrapText="1"/>
    </xf>
    <xf numFmtId="1" fontId="3" fillId="0" borderId="30" xfId="4" applyNumberFormat="1" applyFont="1" applyFill="1" applyBorder="1" applyAlignment="1">
      <alignment horizontal="center" vertical="center" wrapText="1"/>
    </xf>
    <xf numFmtId="1" fontId="3" fillId="5" borderId="8" xfId="4" applyNumberFormat="1" applyFont="1" applyFill="1" applyBorder="1" applyAlignment="1">
      <alignment horizontal="center" vertical="center" wrapText="1"/>
    </xf>
    <xf numFmtId="1" fontId="3" fillId="28" borderId="3" xfId="4" applyNumberFormat="1" applyFont="1" applyFill="1" applyBorder="1" applyAlignment="1">
      <alignment horizontal="center" vertical="center" wrapText="1"/>
    </xf>
    <xf numFmtId="1" fontId="20" fillId="0" borderId="30" xfId="0" applyNumberFormat="1" applyFont="1" applyFill="1" applyBorder="1" applyAlignment="1">
      <alignment horizontal="center" vertical="center" wrapText="1"/>
    </xf>
    <xf numFmtId="1" fontId="14" fillId="19" borderId="15" xfId="4" applyNumberFormat="1" applyFont="1" applyFill="1" applyBorder="1" applyAlignment="1">
      <alignment horizontal="center" vertical="center" wrapText="1"/>
    </xf>
    <xf numFmtId="1" fontId="3" fillId="27" borderId="15" xfId="4" applyNumberFormat="1" applyFont="1" applyFill="1" applyBorder="1" applyAlignment="1">
      <alignment horizontal="center" vertical="center" wrapText="1"/>
    </xf>
    <xf numFmtId="1" fontId="20" fillId="0" borderId="30" xfId="0" applyNumberFormat="1" applyFont="1" applyBorder="1" applyAlignment="1">
      <alignment horizontal="center" vertical="center" wrapText="1"/>
    </xf>
    <xf numFmtId="1" fontId="3" fillId="23" borderId="8" xfId="4" applyNumberFormat="1" applyFont="1" applyFill="1" applyBorder="1" applyAlignment="1">
      <alignment horizontal="center" vertical="center" wrapText="1"/>
    </xf>
    <xf numFmtId="1" fontId="20" fillId="0" borderId="48" xfId="0" applyNumberFormat="1" applyFont="1" applyBorder="1" applyAlignment="1">
      <alignment horizontal="center" vertical="center" wrapText="1"/>
    </xf>
    <xf numFmtId="1" fontId="20" fillId="0" borderId="50" xfId="0" applyNumberFormat="1" applyFont="1" applyBorder="1" applyAlignment="1">
      <alignment horizontal="center" vertical="center" wrapText="1"/>
    </xf>
    <xf numFmtId="1" fontId="14" fillId="19" borderId="8" xfId="4" applyNumberFormat="1" applyFont="1" applyFill="1" applyBorder="1" applyAlignment="1">
      <alignment horizontal="center" vertical="center" wrapText="1"/>
    </xf>
    <xf numFmtId="1" fontId="14" fillId="5" borderId="8" xfId="4" applyNumberFormat="1" applyFont="1" applyFill="1" applyBorder="1" applyAlignment="1">
      <alignment horizontal="center" vertical="center" wrapText="1"/>
    </xf>
    <xf numFmtId="1" fontId="14" fillId="27" borderId="8" xfId="4" applyNumberFormat="1" applyFont="1" applyFill="1" applyBorder="1" applyAlignment="1">
      <alignment horizontal="center" vertical="center" wrapText="1"/>
    </xf>
    <xf numFmtId="1" fontId="3" fillId="0" borderId="48" xfId="4" applyNumberFormat="1" applyFont="1" applyFill="1" applyBorder="1" applyAlignment="1">
      <alignment horizontal="center" vertical="center" wrapText="1"/>
    </xf>
    <xf numFmtId="1" fontId="3" fillId="0" borderId="50" xfId="4" applyNumberFormat="1" applyFont="1" applyFill="1" applyBorder="1" applyAlignment="1">
      <alignment horizontal="center" vertical="center" wrapText="1"/>
    </xf>
    <xf numFmtId="1" fontId="3" fillId="0" borderId="15" xfId="4" applyNumberFormat="1" applyFont="1" applyFill="1" applyBorder="1" applyAlignment="1">
      <alignment horizontal="center" vertical="center" wrapText="1"/>
    </xf>
    <xf numFmtId="1" fontId="3" fillId="28" borderId="9" xfId="4" applyNumberFormat="1" applyFont="1" applyFill="1" applyBorder="1" applyAlignment="1">
      <alignment horizontal="center" vertical="center" wrapText="1"/>
    </xf>
    <xf numFmtId="1" fontId="3" fillId="19" borderId="8" xfId="4" applyNumberFormat="1" applyFont="1" applyFill="1" applyBorder="1" applyAlignment="1">
      <alignment horizontal="center" vertical="center" wrapText="1"/>
    </xf>
    <xf numFmtId="1" fontId="20" fillId="0" borderId="15" xfId="4" applyNumberFormat="1" applyFont="1" applyFill="1" applyBorder="1" applyAlignment="1">
      <alignment horizontal="center" vertical="center" wrapText="1"/>
    </xf>
    <xf numFmtId="1" fontId="20" fillId="0" borderId="50" xfId="4" applyNumberFormat="1" applyFont="1" applyFill="1" applyBorder="1" applyAlignment="1">
      <alignment horizontal="center" vertical="center" wrapText="1"/>
    </xf>
    <xf numFmtId="1" fontId="14" fillId="28" borderId="3" xfId="4" applyNumberFormat="1" applyFont="1" applyFill="1" applyBorder="1" applyAlignment="1">
      <alignment horizontal="center" vertical="center" wrapText="1"/>
    </xf>
    <xf numFmtId="1" fontId="14" fillId="28" borderId="9" xfId="4" applyNumberFormat="1" applyFont="1" applyFill="1" applyBorder="1" applyAlignment="1">
      <alignment horizontal="center" vertical="center" wrapText="1"/>
    </xf>
    <xf numFmtId="1" fontId="20" fillId="0" borderId="30" xfId="4" applyNumberFormat="1" applyFont="1" applyFill="1" applyBorder="1" applyAlignment="1">
      <alignment horizontal="center" vertical="center" wrapText="1"/>
    </xf>
    <xf numFmtId="1" fontId="20" fillId="18" borderId="50" xfId="4" applyNumberFormat="1" applyFont="1" applyFill="1" applyBorder="1" applyAlignment="1">
      <alignment horizontal="center" vertical="center" wrapText="1"/>
    </xf>
    <xf numFmtId="1" fontId="3" fillId="0" borderId="62" xfId="4" applyNumberFormat="1" applyFont="1" applyFill="1" applyBorder="1" applyAlignment="1">
      <alignment horizontal="center" vertical="center" wrapText="1"/>
    </xf>
    <xf numFmtId="1" fontId="3" fillId="0" borderId="3" xfId="4" applyNumberFormat="1" applyFont="1" applyFill="1" applyBorder="1" applyAlignment="1">
      <alignment horizontal="center" vertical="center" wrapText="1"/>
    </xf>
    <xf numFmtId="1" fontId="14" fillId="28" borderId="37" xfId="4" applyNumberFormat="1" applyFont="1" applyFill="1" applyBorder="1" applyAlignment="1">
      <alignment horizontal="center" vertical="center" wrapText="1"/>
    </xf>
    <xf numFmtId="1" fontId="3" fillId="0" borderId="30" xfId="0" applyNumberFormat="1" applyFont="1" applyBorder="1" applyAlignment="1">
      <alignment horizontal="center" vertical="center" wrapText="1"/>
    </xf>
    <xf numFmtId="0" fontId="13" fillId="7" borderId="25" xfId="4" applyFont="1" applyFill="1" applyBorder="1" applyAlignment="1">
      <alignment horizontal="center" vertical="center" wrapText="1"/>
    </xf>
    <xf numFmtId="0" fontId="14" fillId="5" borderId="52" xfId="4" applyFont="1" applyFill="1" applyBorder="1" applyAlignment="1">
      <alignment horizontal="center" vertical="center" wrapText="1"/>
    </xf>
    <xf numFmtId="0" fontId="14" fillId="5" borderId="53" xfId="4" applyFont="1" applyFill="1" applyBorder="1" applyAlignment="1">
      <alignment horizontal="center" vertical="center" wrapText="1"/>
    </xf>
    <xf numFmtId="0" fontId="18" fillId="19" borderId="52" xfId="4" applyFont="1" applyFill="1" applyBorder="1" applyAlignment="1">
      <alignment horizontal="center" vertical="center" wrapText="1"/>
    </xf>
    <xf numFmtId="0" fontId="18" fillId="19" borderId="53" xfId="4" applyFont="1" applyFill="1" applyBorder="1" applyAlignment="1">
      <alignment horizontal="center" vertical="center" wrapText="1"/>
    </xf>
    <xf numFmtId="49" fontId="18" fillId="20" borderId="53" xfId="4" applyNumberFormat="1" applyFont="1" applyFill="1" applyBorder="1" applyAlignment="1">
      <alignment horizontal="center" vertical="center" wrapText="1"/>
    </xf>
    <xf numFmtId="0" fontId="18" fillId="21" borderId="52" xfId="4" applyFont="1" applyFill="1" applyBorder="1" applyAlignment="1">
      <alignment horizontal="center" vertical="center" wrapText="1"/>
    </xf>
    <xf numFmtId="0" fontId="18" fillId="21" borderId="53" xfId="4" applyFont="1" applyFill="1" applyBorder="1" applyAlignment="1">
      <alignment horizontal="center" vertical="center" wrapText="1"/>
    </xf>
    <xf numFmtId="0" fontId="14" fillId="24" borderId="58" xfId="4" applyFont="1" applyFill="1" applyBorder="1" applyAlignment="1">
      <alignment horizontal="center" vertical="center" wrapText="1"/>
    </xf>
    <xf numFmtId="0" fontId="14" fillId="24" borderId="59" xfId="4" applyFont="1" applyFill="1" applyBorder="1" applyAlignment="1">
      <alignment horizontal="center" vertical="center" wrapText="1"/>
    </xf>
    <xf numFmtId="42" fontId="20" fillId="0" borderId="25" xfId="2" applyFont="1" applyFill="1" applyBorder="1" applyAlignment="1">
      <alignment horizontal="center" vertical="center" wrapText="1"/>
    </xf>
    <xf numFmtId="49" fontId="14" fillId="27" borderId="53" xfId="4" applyNumberFormat="1" applyFont="1" applyFill="1" applyBorder="1" applyAlignment="1">
      <alignment horizontal="center" vertical="center" wrapText="1"/>
    </xf>
    <xf numFmtId="0" fontId="14" fillId="28" borderId="58" xfId="4" applyFont="1" applyFill="1" applyBorder="1" applyAlignment="1">
      <alignment horizontal="center" vertical="center" wrapText="1"/>
    </xf>
    <xf numFmtId="0" fontId="14" fillId="28" borderId="59" xfId="4" applyFont="1" applyFill="1" applyBorder="1" applyAlignment="1">
      <alignment horizontal="center" vertical="center" wrapText="1"/>
    </xf>
    <xf numFmtId="0" fontId="14" fillId="27" borderId="52" xfId="4" applyFont="1" applyFill="1" applyBorder="1" applyAlignment="1">
      <alignment horizontal="center" vertical="center" wrapText="1"/>
    </xf>
    <xf numFmtId="0" fontId="14" fillId="23" borderId="56" xfId="4" applyFont="1" applyFill="1" applyBorder="1" applyAlignment="1">
      <alignment horizontal="center" vertical="center" wrapText="1"/>
    </xf>
    <xf numFmtId="0" fontId="14" fillId="23" borderId="57" xfId="4" applyFont="1" applyFill="1" applyBorder="1" applyAlignment="1">
      <alignment horizontal="center" vertical="center" wrapText="1"/>
    </xf>
    <xf numFmtId="42" fontId="20" fillId="0" borderId="42" xfId="2" applyFont="1" applyFill="1" applyBorder="1" applyAlignment="1">
      <alignment horizontal="center" vertical="center" wrapText="1"/>
    </xf>
    <xf numFmtId="42" fontId="20" fillId="0" borderId="44" xfId="2" applyFont="1" applyFill="1" applyBorder="1" applyAlignment="1">
      <alignment horizontal="center" vertical="center" wrapText="1"/>
    </xf>
    <xf numFmtId="42" fontId="20" fillId="0" borderId="45" xfId="2" applyFont="1" applyFill="1" applyBorder="1" applyAlignment="1">
      <alignment horizontal="center" vertical="center" wrapText="1"/>
    </xf>
    <xf numFmtId="42" fontId="20" fillId="0" borderId="47" xfId="2" applyFont="1" applyFill="1" applyBorder="1" applyAlignment="1">
      <alignment horizontal="center" vertical="center" wrapText="1"/>
    </xf>
    <xf numFmtId="0" fontId="14" fillId="19" borderId="56" xfId="4" applyFont="1" applyFill="1" applyBorder="1" applyAlignment="1">
      <alignment horizontal="center" vertical="center" wrapText="1"/>
    </xf>
    <xf numFmtId="0" fontId="14" fillId="19" borderId="57" xfId="4" applyFont="1" applyFill="1" applyBorder="1" applyAlignment="1">
      <alignment horizontal="center" vertical="center" wrapText="1"/>
    </xf>
    <xf numFmtId="0" fontId="14" fillId="27" borderId="56" xfId="4" applyFont="1" applyFill="1" applyBorder="1" applyAlignment="1">
      <alignment horizontal="center" vertical="center" wrapText="1"/>
    </xf>
    <xf numFmtId="0" fontId="14" fillId="27" borderId="57" xfId="4" applyFont="1" applyFill="1" applyBorder="1" applyAlignment="1">
      <alignment horizontal="center" vertical="center" wrapText="1"/>
    </xf>
    <xf numFmtId="42" fontId="20" fillId="0" borderId="52" xfId="2" applyFont="1" applyFill="1" applyBorder="1" applyAlignment="1">
      <alignment horizontal="center" vertical="center" wrapText="1"/>
    </xf>
    <xf numFmtId="42" fontId="20" fillId="0" borderId="53" xfId="2" applyFont="1" applyFill="1" applyBorder="1" applyAlignment="1">
      <alignment horizontal="center" vertical="center" wrapText="1"/>
    </xf>
    <xf numFmtId="0" fontId="14" fillId="28" borderId="60" xfId="4" applyFont="1" applyFill="1" applyBorder="1" applyAlignment="1">
      <alignment horizontal="center" vertical="center" wrapText="1"/>
    </xf>
    <xf numFmtId="0" fontId="14" fillId="28" borderId="61" xfId="4" applyFont="1" applyFill="1" applyBorder="1" applyAlignment="1">
      <alignment horizontal="center" vertical="center" wrapText="1"/>
    </xf>
    <xf numFmtId="42" fontId="20" fillId="0" borderId="63" xfId="2" applyFont="1" applyFill="1" applyBorder="1" applyAlignment="1">
      <alignment horizontal="center" vertical="center" wrapText="1"/>
    </xf>
    <xf numFmtId="42" fontId="20" fillId="0" borderId="64" xfId="2" applyFont="1" applyFill="1" applyBorder="1" applyAlignment="1">
      <alignment horizontal="center" vertical="center" wrapText="1"/>
    </xf>
    <xf numFmtId="42" fontId="20" fillId="0" borderId="58" xfId="2" applyFont="1" applyFill="1" applyBorder="1" applyAlignment="1">
      <alignment horizontal="center" vertical="center" wrapText="1"/>
    </xf>
    <xf numFmtId="42" fontId="20" fillId="0" borderId="59" xfId="2" applyFont="1" applyFill="1" applyBorder="1" applyAlignment="1">
      <alignment horizontal="center" vertical="center" wrapText="1"/>
    </xf>
    <xf numFmtId="0" fontId="14" fillId="28" borderId="32" xfId="4" applyFont="1" applyFill="1" applyBorder="1" applyAlignment="1">
      <alignment horizontal="center" vertical="center" wrapText="1"/>
    </xf>
    <xf numFmtId="0" fontId="14" fillId="28" borderId="34" xfId="4" applyFont="1" applyFill="1" applyBorder="1" applyAlignment="1">
      <alignment horizontal="center" vertical="center" wrapText="1"/>
    </xf>
    <xf numFmtId="49" fontId="14" fillId="5" borderId="57" xfId="4" applyNumberFormat="1" applyFont="1" applyFill="1" applyBorder="1" applyAlignment="1">
      <alignment horizontal="center" vertical="center" wrapText="1"/>
    </xf>
    <xf numFmtId="42" fontId="15" fillId="6" borderId="28" xfId="2" applyFont="1" applyFill="1" applyBorder="1" applyAlignment="1">
      <alignment horizontal="center" vertical="center" wrapText="1"/>
    </xf>
    <xf numFmtId="42" fontId="15" fillId="16" borderId="16" xfId="2" applyFont="1" applyFill="1" applyBorder="1" applyAlignment="1">
      <alignment vertical="center" wrapText="1"/>
    </xf>
    <xf numFmtId="42" fontId="15" fillId="6" borderId="16" xfId="2" applyFont="1" applyFill="1" applyBorder="1" applyAlignment="1">
      <alignment vertical="center" wrapText="1"/>
    </xf>
    <xf numFmtId="167" fontId="15" fillId="17" borderId="6" xfId="1" applyFont="1" applyFill="1" applyBorder="1" applyAlignment="1">
      <alignment vertical="center" wrapText="1"/>
    </xf>
    <xf numFmtId="42" fontId="17" fillId="5" borderId="13" xfId="2" applyFont="1" applyFill="1" applyBorder="1" applyAlignment="1">
      <alignment horizontal="left" vertical="center" wrapText="1"/>
    </xf>
    <xf numFmtId="42" fontId="17" fillId="19" borderId="13" xfId="2" applyFont="1" applyFill="1" applyBorder="1" applyAlignment="1">
      <alignment horizontal="left" vertical="center" wrapText="1"/>
    </xf>
    <xf numFmtId="42" fontId="17" fillId="20" borderId="13" xfId="2" applyFont="1" applyFill="1" applyBorder="1" applyAlignment="1">
      <alignment horizontal="left" vertical="center" wrapText="1"/>
    </xf>
    <xf numFmtId="42" fontId="17" fillId="21" borderId="13" xfId="2" applyFont="1" applyFill="1" applyBorder="1" applyAlignment="1">
      <alignment horizontal="left" vertical="center" wrapText="1"/>
    </xf>
    <xf numFmtId="42" fontId="17" fillId="23" borderId="13" xfId="2" applyFont="1" applyFill="1" applyBorder="1" applyAlignment="1">
      <alignment horizontal="left" vertical="center" wrapText="1"/>
    </xf>
    <xf numFmtId="42" fontId="17" fillId="24" borderId="1" xfId="2" applyFont="1" applyFill="1" applyBorder="1" applyAlignment="1">
      <alignment horizontal="left" vertical="center" wrapText="1"/>
    </xf>
    <xf numFmtId="42" fontId="8" fillId="18" borderId="28" xfId="2" applyFont="1" applyFill="1" applyBorder="1" applyAlignment="1">
      <alignment vertical="center" wrapText="1"/>
    </xf>
    <xf numFmtId="42" fontId="17" fillId="5" borderId="6" xfId="2" applyFont="1" applyFill="1" applyBorder="1" applyAlignment="1">
      <alignment horizontal="left" vertical="center" wrapText="1"/>
    </xf>
    <xf numFmtId="42" fontId="17" fillId="27" borderId="13" xfId="2" applyFont="1" applyFill="1" applyBorder="1" applyAlignment="1">
      <alignment horizontal="left" vertical="center" wrapText="1"/>
    </xf>
    <xf numFmtId="42" fontId="17" fillId="28" borderId="1" xfId="2" applyFont="1" applyFill="1" applyBorder="1" applyAlignment="1">
      <alignment horizontal="left" vertical="center" wrapText="1"/>
    </xf>
    <xf numFmtId="42" fontId="19" fillId="0" borderId="28" xfId="2" applyFont="1" applyFill="1" applyBorder="1" applyAlignment="1">
      <alignment horizontal="justify" vertical="center" wrapText="1"/>
    </xf>
    <xf numFmtId="42" fontId="8" fillId="0" borderId="28" xfId="2" applyFont="1" applyFill="1" applyBorder="1" applyAlignment="1">
      <alignment vertical="center" wrapText="1"/>
    </xf>
    <xf numFmtId="42" fontId="17" fillId="23" borderId="6" xfId="2" applyFont="1" applyFill="1" applyBorder="1" applyAlignment="1">
      <alignment horizontal="left" vertical="center" wrapText="1"/>
    </xf>
    <xf numFmtId="42" fontId="8" fillId="0" borderId="49" xfId="2" applyFont="1" applyFill="1" applyBorder="1" applyAlignment="1">
      <alignment vertical="center" wrapText="1"/>
    </xf>
    <xf numFmtId="42" fontId="8" fillId="0" borderId="51" xfId="2" applyFont="1" applyFill="1" applyBorder="1" applyAlignment="1">
      <alignment vertical="center" wrapText="1"/>
    </xf>
    <xf numFmtId="42" fontId="17" fillId="19" borderId="6" xfId="2" applyFont="1" applyFill="1" applyBorder="1" applyAlignment="1">
      <alignment horizontal="left" vertical="center" wrapText="1"/>
    </xf>
    <xf numFmtId="42" fontId="8" fillId="0" borderId="28" xfId="2" applyFont="1" applyFill="1" applyBorder="1" applyAlignment="1">
      <alignment vertical="center"/>
    </xf>
    <xf numFmtId="42" fontId="8" fillId="0" borderId="28" xfId="2" applyFont="1" applyFill="1" applyBorder="1" applyAlignment="1">
      <alignment horizontal="left" vertical="center" wrapText="1"/>
    </xf>
    <xf numFmtId="42" fontId="17" fillId="27" borderId="6" xfId="2" applyFont="1" applyFill="1" applyBorder="1" applyAlignment="1">
      <alignment horizontal="left" vertical="center" wrapText="1"/>
    </xf>
    <xf numFmtId="42" fontId="8" fillId="0" borderId="49" xfId="2" applyFont="1" applyFill="1" applyBorder="1" applyAlignment="1">
      <alignment horizontal="left" vertical="center" wrapText="1"/>
    </xf>
    <xf numFmtId="42" fontId="8" fillId="0" borderId="51" xfId="2" applyFont="1" applyFill="1" applyBorder="1" applyAlignment="1">
      <alignment horizontal="left" vertical="center" wrapText="1"/>
    </xf>
    <xf numFmtId="42" fontId="8" fillId="27" borderId="13" xfId="2" applyFont="1" applyFill="1" applyBorder="1" applyAlignment="1">
      <alignment horizontal="center" vertical="center" wrapText="1"/>
    </xf>
    <xf numFmtId="42" fontId="8" fillId="0" borderId="13" xfId="2" applyFont="1" applyFill="1" applyBorder="1" applyAlignment="1">
      <alignment horizontal="left" vertical="center" wrapText="1"/>
    </xf>
    <xf numFmtId="42" fontId="17" fillId="28" borderId="16" xfId="2" applyFont="1" applyFill="1" applyBorder="1" applyAlignment="1">
      <alignment horizontal="left" vertical="center" wrapText="1"/>
    </xf>
    <xf numFmtId="42" fontId="8" fillId="0" borderId="29" xfId="2" applyFont="1" applyFill="1" applyBorder="1" applyAlignment="1">
      <alignment vertical="center"/>
    </xf>
    <xf numFmtId="171" fontId="8" fillId="0" borderId="13" xfId="2" applyNumberFormat="1" applyFont="1" applyFill="1" applyBorder="1" applyAlignment="1">
      <alignment vertical="center" wrapText="1"/>
    </xf>
    <xf numFmtId="42" fontId="8" fillId="0" borderId="65" xfId="2" applyFont="1" applyFill="1" applyBorder="1" applyAlignment="1">
      <alignment vertical="center" wrapText="1"/>
    </xf>
    <xf numFmtId="42" fontId="8" fillId="0" borderId="1" xfId="2" applyFont="1" applyFill="1" applyBorder="1" applyAlignment="1">
      <alignment vertical="center" wrapText="1"/>
    </xf>
    <xf numFmtId="42" fontId="17" fillId="28" borderId="35" xfId="2" applyFont="1" applyFill="1" applyBorder="1" applyAlignment="1">
      <alignment horizontal="left" vertical="center" wrapText="1"/>
    </xf>
    <xf numFmtId="42" fontId="8" fillId="0" borderId="49" xfId="2" applyFont="1" applyFill="1" applyBorder="1" applyAlignment="1">
      <alignment horizontal="justify" vertical="center" wrapText="1"/>
    </xf>
    <xf numFmtId="42" fontId="8" fillId="0" borderId="6" xfId="2" applyFont="1" applyFill="1" applyBorder="1" applyAlignment="1">
      <alignment horizontal="justify" vertical="center" wrapText="1"/>
    </xf>
    <xf numFmtId="42" fontId="8" fillId="0" borderId="65" xfId="2" applyFont="1" applyFill="1" applyBorder="1" applyAlignment="1">
      <alignment horizontal="justify" vertical="center" wrapText="1"/>
    </xf>
    <xf numFmtId="171" fontId="8" fillId="0" borderId="28" xfId="2" applyNumberFormat="1" applyFont="1" applyBorder="1" applyAlignment="1">
      <alignment horizontal="justify" vertical="center" wrapText="1"/>
    </xf>
    <xf numFmtId="167" fontId="17" fillId="28" borderId="16" xfId="1" applyFont="1" applyFill="1" applyBorder="1" applyAlignment="1">
      <alignment horizontal="left" vertical="center" wrapText="1"/>
    </xf>
    <xf numFmtId="167" fontId="8" fillId="0" borderId="28" xfId="1" applyFont="1" applyBorder="1" applyAlignment="1">
      <alignment horizontal="justify" vertical="center" wrapText="1"/>
    </xf>
    <xf numFmtId="42" fontId="8" fillId="0" borderId="13" xfId="2" applyFont="1" applyFill="1" applyBorder="1" applyAlignment="1">
      <alignment vertical="center" wrapText="1"/>
    </xf>
    <xf numFmtId="42" fontId="8" fillId="0" borderId="51" xfId="2" applyFont="1" applyFill="1" applyBorder="1" applyAlignment="1">
      <alignment vertical="center"/>
    </xf>
    <xf numFmtId="42" fontId="8" fillId="0" borderId="49" xfId="2" applyFont="1" applyFill="1" applyBorder="1" applyAlignment="1">
      <alignment vertical="center"/>
    </xf>
    <xf numFmtId="42" fontId="28" fillId="33" borderId="13" xfId="2" applyFont="1" applyFill="1" applyBorder="1" applyAlignment="1">
      <alignment vertical="center" wrapText="1"/>
    </xf>
    <xf numFmtId="42" fontId="28" fillId="34" borderId="1" xfId="2" applyFont="1" applyFill="1" applyBorder="1" applyAlignment="1">
      <alignment vertical="center" wrapText="1"/>
    </xf>
    <xf numFmtId="42" fontId="19" fillId="0" borderId="28" xfId="2" applyFont="1" applyFill="1" applyBorder="1" applyAlignment="1">
      <alignment vertical="center" wrapText="1"/>
    </xf>
    <xf numFmtId="42" fontId="28" fillId="33" borderId="6" xfId="2" applyFont="1" applyFill="1" applyBorder="1" applyAlignment="1">
      <alignment vertical="center" wrapText="1"/>
    </xf>
    <xf numFmtId="166" fontId="13" fillId="13" borderId="30" xfId="4" applyNumberFormat="1" applyFont="1" applyFill="1" applyBorder="1" applyAlignment="1">
      <alignment horizontal="center" vertical="center" wrapText="1"/>
    </xf>
    <xf numFmtId="49" fontId="14" fillId="6" borderId="15" xfId="4" applyNumberFormat="1" applyFont="1" applyFill="1" applyBorder="1" applyAlignment="1">
      <alignment horizontal="center" vertical="center" wrapText="1"/>
    </xf>
    <xf numFmtId="1" fontId="7" fillId="0" borderId="50" xfId="3" applyNumberFormat="1" applyFont="1" applyBorder="1" applyAlignment="1">
      <alignment horizontal="center" vertical="center" wrapText="1"/>
    </xf>
    <xf numFmtId="168" fontId="3" fillId="18" borderId="48" xfId="4" applyNumberFormat="1" applyFont="1" applyFill="1" applyBorder="1" applyAlignment="1">
      <alignment horizontal="center" vertical="center" wrapText="1"/>
    </xf>
    <xf numFmtId="168" fontId="3" fillId="18" borderId="15" xfId="4" applyNumberFormat="1" applyFont="1" applyFill="1" applyBorder="1" applyAlignment="1">
      <alignment horizontal="center" vertical="center" wrapText="1"/>
    </xf>
    <xf numFmtId="168" fontId="3" fillId="18" borderId="50" xfId="4" applyNumberFormat="1" applyFont="1" applyFill="1" applyBorder="1" applyAlignment="1">
      <alignment horizontal="center" vertical="center" wrapText="1"/>
    </xf>
    <xf numFmtId="165" fontId="14" fillId="11" borderId="25" xfId="4" applyNumberFormat="1" applyFont="1" applyFill="1" applyBorder="1" applyAlignment="1">
      <alignment horizontal="center" vertical="center" wrapText="1"/>
    </xf>
    <xf numFmtId="166" fontId="14" fillId="12" borderId="69" xfId="4" applyNumberFormat="1" applyFont="1" applyFill="1" applyBorder="1" applyAlignment="1">
      <alignment horizontal="center" vertical="center" wrapText="1"/>
    </xf>
    <xf numFmtId="165" fontId="14" fillId="11" borderId="56" xfId="4" applyNumberFormat="1" applyFont="1" applyFill="1" applyBorder="1" applyAlignment="1">
      <alignment horizontal="center" vertical="center" wrapText="1"/>
    </xf>
    <xf numFmtId="168" fontId="14" fillId="3" borderId="57" xfId="4" applyNumberFormat="1" applyFont="1" applyFill="1" applyBorder="1" applyAlignment="1">
      <alignment horizontal="center" vertical="center" wrapText="1"/>
    </xf>
    <xf numFmtId="165" fontId="14" fillId="11" borderId="52" xfId="4" applyNumberFormat="1" applyFont="1" applyFill="1" applyBorder="1" applyAlignment="1">
      <alignment horizontal="center" vertical="center" wrapText="1"/>
    </xf>
    <xf numFmtId="168" fontId="14" fillId="3" borderId="53" xfId="4" applyNumberFormat="1" applyFont="1" applyFill="1" applyBorder="1" applyAlignment="1">
      <alignment horizontal="center" vertical="center" wrapText="1"/>
    </xf>
    <xf numFmtId="165" fontId="14" fillId="11" borderId="53" xfId="4" applyNumberFormat="1" applyFont="1" applyFill="1" applyBorder="1" applyAlignment="1">
      <alignment horizontal="center" vertical="center" wrapText="1"/>
    </xf>
    <xf numFmtId="42" fontId="17" fillId="5" borderId="52" xfId="2" applyFont="1" applyFill="1" applyBorder="1" applyAlignment="1">
      <alignment horizontal="left" vertical="center" wrapText="1"/>
    </xf>
    <xf numFmtId="42" fontId="17" fillId="5" borderId="53" xfId="2" applyFont="1" applyFill="1" applyBorder="1" applyAlignment="1">
      <alignment horizontal="left" vertical="center" wrapText="1"/>
    </xf>
    <xf numFmtId="42" fontId="17" fillId="19" borderId="52" xfId="2" applyFont="1" applyFill="1" applyBorder="1" applyAlignment="1">
      <alignment horizontal="left" vertical="center" wrapText="1"/>
    </xf>
    <xf numFmtId="42" fontId="17" fillId="19" borderId="53" xfId="2" applyFont="1" applyFill="1" applyBorder="1" applyAlignment="1">
      <alignment horizontal="left" vertical="center" wrapText="1"/>
    </xf>
    <xf numFmtId="42" fontId="17" fillId="20" borderId="52" xfId="2" applyFont="1" applyFill="1" applyBorder="1" applyAlignment="1">
      <alignment horizontal="left" vertical="center" wrapText="1"/>
    </xf>
    <xf numFmtId="42" fontId="17" fillId="20" borderId="53" xfId="2" applyFont="1" applyFill="1" applyBorder="1" applyAlignment="1">
      <alignment horizontal="left" vertical="center" wrapText="1"/>
    </xf>
    <xf numFmtId="42" fontId="17" fillId="21" borderId="52" xfId="2" applyFont="1" applyFill="1" applyBorder="1" applyAlignment="1">
      <alignment horizontal="left" vertical="center" wrapText="1"/>
    </xf>
    <xf numFmtId="42" fontId="17" fillId="21" borderId="53" xfId="2" applyFont="1" applyFill="1" applyBorder="1" applyAlignment="1">
      <alignment horizontal="left" vertical="center" wrapText="1"/>
    </xf>
    <xf numFmtId="42" fontId="17" fillId="23" borderId="52" xfId="2" applyFont="1" applyFill="1" applyBorder="1" applyAlignment="1">
      <alignment horizontal="left" vertical="center" wrapText="1"/>
    </xf>
    <xf numFmtId="42" fontId="17" fillId="23" borderId="53" xfId="2" applyFont="1" applyFill="1" applyBorder="1" applyAlignment="1">
      <alignment horizontal="left" vertical="center" wrapText="1"/>
    </xf>
    <xf numFmtId="42" fontId="17" fillId="24" borderId="58" xfId="2" applyFont="1" applyFill="1" applyBorder="1" applyAlignment="1">
      <alignment horizontal="left" vertical="center" wrapText="1"/>
    </xf>
    <xf numFmtId="42" fontId="17" fillId="24" borderId="59" xfId="2" applyFont="1" applyFill="1" applyBorder="1" applyAlignment="1">
      <alignment horizontal="left" vertical="center" wrapText="1"/>
    </xf>
    <xf numFmtId="165" fontId="3" fillId="0" borderId="25" xfId="4" applyNumberFormat="1" applyFont="1" applyBorder="1" applyAlignment="1">
      <alignment vertical="center" wrapText="1"/>
    </xf>
    <xf numFmtId="168" fontId="3" fillId="0" borderId="27" xfId="4" applyNumberFormat="1" applyFont="1" applyFill="1" applyBorder="1" applyAlignment="1">
      <alignment vertical="center" wrapText="1"/>
    </xf>
    <xf numFmtId="42" fontId="17" fillId="5" borderId="56" xfId="2" applyFont="1" applyFill="1" applyBorder="1" applyAlignment="1">
      <alignment horizontal="left" vertical="center" wrapText="1"/>
    </xf>
    <xf numFmtId="42" fontId="17" fillId="5" borderId="57" xfId="2" applyFont="1" applyFill="1" applyBorder="1" applyAlignment="1">
      <alignment horizontal="left" vertical="center" wrapText="1"/>
    </xf>
    <xf numFmtId="42" fontId="17" fillId="27" borderId="52" xfId="2" applyFont="1" applyFill="1" applyBorder="1" applyAlignment="1">
      <alignment horizontal="left" vertical="center" wrapText="1"/>
    </xf>
    <xf numFmtId="42" fontId="17" fillId="27" borderId="53" xfId="2" applyFont="1" applyFill="1" applyBorder="1" applyAlignment="1">
      <alignment horizontal="left" vertical="center" wrapText="1"/>
    </xf>
    <xf numFmtId="42" fontId="17" fillId="28" borderId="58" xfId="2" applyFont="1" applyFill="1" applyBorder="1" applyAlignment="1">
      <alignment horizontal="left" vertical="center" wrapText="1"/>
    </xf>
    <xf numFmtId="42" fontId="17" fillId="28" borderId="59" xfId="2" applyFont="1" applyFill="1" applyBorder="1" applyAlignment="1">
      <alignment horizontal="left" vertical="center" wrapText="1"/>
    </xf>
    <xf numFmtId="42" fontId="17" fillId="23" borderId="56" xfId="2" applyFont="1" applyFill="1" applyBorder="1" applyAlignment="1">
      <alignment horizontal="left" vertical="center" wrapText="1"/>
    </xf>
    <xf numFmtId="42" fontId="17" fillId="23" borderId="57" xfId="2" applyFont="1" applyFill="1" applyBorder="1" applyAlignment="1">
      <alignment horizontal="left" vertical="center" wrapText="1"/>
    </xf>
    <xf numFmtId="165" fontId="3" fillId="0" borderId="42" xfId="4" applyNumberFormat="1" applyFont="1" applyBorder="1" applyAlignment="1">
      <alignment vertical="center" wrapText="1"/>
    </xf>
    <xf numFmtId="168" fontId="3" fillId="0" borderId="44" xfId="4" applyNumberFormat="1" applyFont="1" applyFill="1" applyBorder="1" applyAlignment="1">
      <alignment vertical="center" wrapText="1"/>
    </xf>
    <xf numFmtId="165" fontId="3" fillId="0" borderId="45" xfId="4" applyNumberFormat="1" applyFont="1" applyBorder="1" applyAlignment="1">
      <alignment vertical="center" wrapText="1"/>
    </xf>
    <xf numFmtId="168" fontId="3" fillId="0" borderId="47" xfId="4" applyNumberFormat="1" applyFont="1" applyFill="1" applyBorder="1" applyAlignment="1">
      <alignment vertical="center" wrapText="1"/>
    </xf>
    <xf numFmtId="42" fontId="17" fillId="19" borderId="56" xfId="2" applyFont="1" applyFill="1" applyBorder="1" applyAlignment="1">
      <alignment horizontal="left" vertical="center" wrapText="1"/>
    </xf>
    <xf numFmtId="42" fontId="17" fillId="19" borderId="57" xfId="2" applyFont="1" applyFill="1" applyBorder="1" applyAlignment="1">
      <alignment horizontal="left" vertical="center" wrapText="1"/>
    </xf>
    <xf numFmtId="42" fontId="17" fillId="27" borderId="56" xfId="2" applyFont="1" applyFill="1" applyBorder="1" applyAlignment="1">
      <alignment horizontal="left" vertical="center" wrapText="1"/>
    </xf>
    <xf numFmtId="42" fontId="17" fillId="27" borderId="57" xfId="2" applyFont="1" applyFill="1" applyBorder="1" applyAlignment="1">
      <alignment horizontal="left" vertical="center" wrapText="1"/>
    </xf>
    <xf numFmtId="42" fontId="8" fillId="27" borderId="52" xfId="2" applyFont="1" applyFill="1" applyBorder="1" applyAlignment="1">
      <alignment horizontal="center" vertical="center" wrapText="1"/>
    </xf>
    <xf numFmtId="42" fontId="8" fillId="27" borderId="53" xfId="2" applyFont="1" applyFill="1" applyBorder="1" applyAlignment="1">
      <alignment horizontal="center" vertical="center" wrapText="1"/>
    </xf>
    <xf numFmtId="165" fontId="3" fillId="0" borderId="52" xfId="4" applyNumberFormat="1" applyFont="1" applyBorder="1" applyAlignment="1">
      <alignment vertical="center" wrapText="1"/>
    </xf>
    <xf numFmtId="168" fontId="3" fillId="0" borderId="53" xfId="4" applyNumberFormat="1" applyFont="1" applyFill="1" applyBorder="1" applyAlignment="1">
      <alignment vertical="center" wrapText="1"/>
    </xf>
    <xf numFmtId="42" fontId="17" fillId="28" borderId="60" xfId="2" applyFont="1" applyFill="1" applyBorder="1" applyAlignment="1">
      <alignment horizontal="left" vertical="center" wrapText="1"/>
    </xf>
    <xf numFmtId="42" fontId="17" fillId="28" borderId="61" xfId="2" applyFont="1" applyFill="1" applyBorder="1" applyAlignment="1">
      <alignment horizontal="left" vertical="center" wrapText="1"/>
    </xf>
    <xf numFmtId="4" fontId="25" fillId="0" borderId="27" xfId="9" applyNumberFormat="1" applyFont="1" applyFill="1" applyBorder="1" applyAlignment="1">
      <alignment horizontal="right" vertical="center"/>
    </xf>
    <xf numFmtId="165" fontId="3" fillId="0" borderId="63" xfId="4" applyNumberFormat="1" applyFont="1" applyBorder="1" applyAlignment="1">
      <alignment vertical="center" wrapText="1"/>
    </xf>
    <xf numFmtId="168" fontId="3" fillId="0" borderId="64" xfId="4" applyNumberFormat="1" applyFont="1" applyFill="1" applyBorder="1" applyAlignment="1">
      <alignment vertical="center" wrapText="1"/>
    </xf>
    <xf numFmtId="165" fontId="3" fillId="0" borderId="58" xfId="4" applyNumberFormat="1" applyFont="1" applyBorder="1" applyAlignment="1">
      <alignment vertical="center" wrapText="1"/>
    </xf>
    <xf numFmtId="168" fontId="3" fillId="0" borderId="59" xfId="4" applyNumberFormat="1" applyFont="1" applyFill="1" applyBorder="1" applyAlignment="1">
      <alignment vertical="center" wrapText="1"/>
    </xf>
    <xf numFmtId="42" fontId="17" fillId="28" borderId="32" xfId="2" applyFont="1" applyFill="1" applyBorder="1" applyAlignment="1">
      <alignment horizontal="left" vertical="center" wrapText="1"/>
    </xf>
    <xf numFmtId="42" fontId="17" fillId="28" borderId="34" xfId="2" applyFont="1" applyFill="1" applyBorder="1" applyAlignment="1">
      <alignment horizontal="left" vertical="center" wrapText="1"/>
    </xf>
    <xf numFmtId="167" fontId="17" fillId="28" borderId="60" xfId="1" applyFont="1" applyFill="1" applyBorder="1" applyAlignment="1">
      <alignment horizontal="left" vertical="center" wrapText="1"/>
    </xf>
    <xf numFmtId="167" fontId="17" fillId="28" borderId="61" xfId="1" applyFont="1" applyFill="1" applyBorder="1" applyAlignment="1">
      <alignment horizontal="left" vertical="center" wrapText="1"/>
    </xf>
    <xf numFmtId="168" fontId="3" fillId="0" borderId="27" xfId="4" applyNumberFormat="1" applyFont="1" applyBorder="1" applyAlignment="1">
      <alignment vertical="center" wrapText="1"/>
    </xf>
    <xf numFmtId="168" fontId="3" fillId="0" borderId="44" xfId="6" applyNumberFormat="1" applyFont="1" applyFill="1" applyBorder="1" applyAlignment="1">
      <alignment vertical="center"/>
    </xf>
    <xf numFmtId="168" fontId="3" fillId="0" borderId="47" xfId="6" applyNumberFormat="1" applyFont="1" applyFill="1" applyBorder="1" applyAlignment="1">
      <alignment vertical="center"/>
    </xf>
    <xf numFmtId="42" fontId="28" fillId="33" borderId="52" xfId="2" applyFont="1" applyFill="1" applyBorder="1" applyAlignment="1">
      <alignment vertical="center" wrapText="1"/>
    </xf>
    <xf numFmtId="42" fontId="28" fillId="33" borderId="53" xfId="2" applyFont="1" applyFill="1" applyBorder="1" applyAlignment="1">
      <alignment vertical="center" wrapText="1"/>
    </xf>
    <xf numFmtId="42" fontId="28" fillId="34" borderId="58" xfId="2" applyFont="1" applyFill="1" applyBorder="1" applyAlignment="1">
      <alignment vertical="center" wrapText="1"/>
    </xf>
    <xf numFmtId="42" fontId="28" fillId="34" borderId="59" xfId="2" applyFont="1" applyFill="1" applyBorder="1" applyAlignment="1">
      <alignment vertical="center" wrapText="1"/>
    </xf>
    <xf numFmtId="168" fontId="3" fillId="0" borderId="27" xfId="4" applyNumberFormat="1" applyFont="1" applyFill="1" applyBorder="1" applyAlignment="1">
      <alignment horizontal="center" vertical="center" wrapText="1"/>
    </xf>
    <xf numFmtId="42" fontId="28" fillId="33" borderId="56" xfId="2" applyFont="1" applyFill="1" applyBorder="1" applyAlignment="1">
      <alignment vertical="center" wrapText="1"/>
    </xf>
    <xf numFmtId="42" fontId="28" fillId="33" borderId="57" xfId="2" applyFont="1" applyFill="1" applyBorder="1" applyAlignment="1">
      <alignment vertical="center" wrapText="1"/>
    </xf>
    <xf numFmtId="0" fontId="2" fillId="0" borderId="0" xfId="3" applyAlignment="1">
      <alignment horizontal="center"/>
    </xf>
    <xf numFmtId="0" fontId="3" fillId="0" borderId="30" xfId="4" applyFont="1" applyFill="1" applyBorder="1" applyAlignment="1">
      <alignment horizontal="center" vertical="center" wrapText="1"/>
    </xf>
    <xf numFmtId="0" fontId="3" fillId="0" borderId="48" xfId="4" applyNumberFormat="1" applyFont="1" applyFill="1" applyBorder="1" applyAlignment="1">
      <alignment horizontal="center" vertical="center" wrapText="1"/>
    </xf>
    <xf numFmtId="0" fontId="3" fillId="0" borderId="30" xfId="4" applyNumberFormat="1" applyFont="1" applyFill="1" applyBorder="1" applyAlignment="1">
      <alignment horizontal="center" vertical="center" wrapText="1"/>
    </xf>
    <xf numFmtId="168" fontId="3" fillId="18" borderId="30" xfId="4" applyNumberFormat="1" applyFont="1" applyFill="1" applyBorder="1" applyAlignment="1">
      <alignment horizontal="center" vertical="center" wrapText="1"/>
    </xf>
    <xf numFmtId="0" fontId="3" fillId="18" borderId="48" xfId="4" applyNumberFormat="1" applyFont="1" applyFill="1" applyBorder="1" applyAlignment="1">
      <alignment horizontal="center" vertical="center" wrapText="1"/>
    </xf>
    <xf numFmtId="0" fontId="3" fillId="18" borderId="50" xfId="4" applyNumberFormat="1" applyFont="1" applyFill="1" applyBorder="1" applyAlignment="1">
      <alignment horizontal="center" vertical="center" wrapText="1"/>
    </xf>
    <xf numFmtId="0" fontId="3" fillId="0" borderId="48" xfId="4" applyFont="1" applyFill="1" applyBorder="1" applyAlignment="1">
      <alignment horizontal="center" vertical="center" wrapText="1"/>
    </xf>
    <xf numFmtId="0" fontId="3" fillId="0" borderId="15" xfId="4" applyFont="1" applyFill="1" applyBorder="1" applyAlignment="1">
      <alignment horizontal="center" vertical="center" wrapText="1"/>
    </xf>
    <xf numFmtId="0" fontId="3" fillId="0" borderId="50" xfId="4" applyFont="1" applyFill="1" applyBorder="1" applyAlignment="1">
      <alignment horizontal="center" vertical="center" wrapText="1"/>
    </xf>
    <xf numFmtId="0" fontId="3" fillId="0" borderId="62" xfId="4" applyFont="1" applyFill="1" applyBorder="1" applyAlignment="1">
      <alignment horizontal="center" vertical="center" wrapText="1"/>
    </xf>
    <xf numFmtId="0" fontId="3" fillId="0" borderId="3" xfId="4" applyFont="1" applyFill="1" applyBorder="1" applyAlignment="1">
      <alignment horizontal="center" vertical="center" wrapText="1"/>
    </xf>
    <xf numFmtId="0" fontId="3" fillId="0" borderId="29" xfId="4" applyNumberFormat="1" applyFont="1" applyBorder="1" applyAlignment="1">
      <alignment horizontal="center" vertical="center" wrapText="1"/>
    </xf>
    <xf numFmtId="165" fontId="13" fillId="6" borderId="23" xfId="4" applyNumberFormat="1" applyFont="1" applyFill="1" applyBorder="1" applyAlignment="1">
      <alignment horizontal="center" vertical="center" wrapText="1"/>
    </xf>
    <xf numFmtId="0" fontId="2" fillId="0" borderId="29" xfId="3" applyBorder="1" applyAlignment="1">
      <alignment horizontal="center"/>
    </xf>
    <xf numFmtId="0" fontId="2" fillId="0" borderId="0" xfId="3" applyBorder="1" applyAlignment="1">
      <alignment horizontal="center"/>
    </xf>
    <xf numFmtId="49" fontId="14" fillId="6" borderId="0" xfId="4" applyNumberFormat="1" applyFont="1" applyFill="1" applyBorder="1" applyAlignment="1">
      <alignment horizontal="center" vertical="center" wrapText="1"/>
    </xf>
    <xf numFmtId="1" fontId="14" fillId="6" borderId="32" xfId="4" applyNumberFormat="1" applyFont="1" applyFill="1" applyBorder="1" applyAlignment="1">
      <alignment horizontal="center" vertical="center" wrapText="1"/>
    </xf>
    <xf numFmtId="1" fontId="14" fillId="6" borderId="33" xfId="4" applyNumberFormat="1" applyFont="1" applyFill="1" applyBorder="1" applyAlignment="1">
      <alignment horizontal="center" vertical="center" wrapText="1"/>
    </xf>
    <xf numFmtId="1" fontId="14" fillId="6" borderId="34" xfId="4" applyNumberFormat="1" applyFont="1" applyFill="1" applyBorder="1" applyAlignment="1">
      <alignment horizontal="center" vertical="center" wrapText="1"/>
    </xf>
    <xf numFmtId="1" fontId="14" fillId="24" borderId="45" xfId="4" applyNumberFormat="1" applyFont="1" applyFill="1" applyBorder="1" applyAlignment="1">
      <alignment horizontal="center" vertical="center" wrapText="1"/>
    </xf>
    <xf numFmtId="1" fontId="14" fillId="24" borderId="46" xfId="4" applyNumberFormat="1" applyFont="1" applyFill="1" applyBorder="1" applyAlignment="1">
      <alignment horizontal="center" vertical="center" wrapText="1"/>
    </xf>
    <xf numFmtId="1" fontId="14" fillId="24" borderId="47" xfId="4" applyNumberFormat="1" applyFont="1" applyFill="1" applyBorder="1" applyAlignment="1">
      <alignment horizontal="center" vertical="center" wrapText="1"/>
    </xf>
    <xf numFmtId="167" fontId="21" fillId="18" borderId="26" xfId="1" applyFont="1" applyFill="1" applyBorder="1" applyAlignment="1">
      <alignment vertical="center" wrapText="1"/>
    </xf>
    <xf numFmtId="0" fontId="38" fillId="43" borderId="32" xfId="4" applyFont="1" applyFill="1" applyBorder="1" applyAlignment="1">
      <alignment horizontal="center" vertical="center" wrapText="1" shrinkToFit="1"/>
    </xf>
    <xf numFmtId="0" fontId="38" fillId="43" borderId="34" xfId="4" applyFont="1" applyFill="1" applyBorder="1" applyAlignment="1">
      <alignment horizontal="center" vertical="center" wrapText="1" shrinkToFit="1"/>
    </xf>
    <xf numFmtId="165" fontId="5" fillId="42" borderId="80" xfId="4" applyNumberFormat="1" applyFont="1" applyFill="1" applyBorder="1" applyAlignment="1">
      <alignment horizontal="center" vertical="center"/>
    </xf>
    <xf numFmtId="165" fontId="5" fillId="42" borderId="36" xfId="4" applyNumberFormat="1" applyFont="1" applyFill="1" applyBorder="1" applyAlignment="1">
      <alignment horizontal="center" vertical="center"/>
    </xf>
    <xf numFmtId="165" fontId="5" fillId="42" borderId="38" xfId="4" applyNumberFormat="1" applyFont="1" applyFill="1" applyBorder="1" applyAlignment="1">
      <alignment horizontal="center" vertical="center"/>
    </xf>
    <xf numFmtId="0" fontId="11" fillId="18" borderId="0" xfId="4" applyFont="1" applyFill="1" applyBorder="1"/>
    <xf numFmtId="0" fontId="3" fillId="0" borderId="1" xfId="3" applyFont="1" applyBorder="1" applyAlignment="1">
      <alignment horizontal="center" vertical="center"/>
    </xf>
    <xf numFmtId="0" fontId="32" fillId="0" borderId="2" xfId="3" applyFont="1" applyBorder="1"/>
    <xf numFmtId="14" fontId="32" fillId="0" borderId="2" xfId="3" applyNumberFormat="1" applyFont="1" applyBorder="1"/>
    <xf numFmtId="44" fontId="32" fillId="0" borderId="2" xfId="3" applyNumberFormat="1" applyFont="1" applyBorder="1" applyAlignment="1">
      <alignment horizontal="center"/>
    </xf>
    <xf numFmtId="0" fontId="32" fillId="0" borderId="4" xfId="3" applyFont="1" applyBorder="1"/>
    <xf numFmtId="0" fontId="32" fillId="0" borderId="5" xfId="3" applyFont="1" applyBorder="1"/>
    <xf numFmtId="14" fontId="32" fillId="0" borderId="5" xfId="3" applyNumberFormat="1" applyFont="1" applyBorder="1"/>
    <xf numFmtId="44" fontId="32" fillId="0" borderId="5" xfId="3" applyNumberFormat="1" applyFont="1" applyBorder="1" applyAlignment="1">
      <alignment horizontal="center"/>
    </xf>
    <xf numFmtId="0" fontId="5" fillId="0" borderId="2" xfId="3" applyFont="1" applyBorder="1" applyAlignment="1">
      <alignment horizontal="center" vertical="center" wrapText="1"/>
    </xf>
    <xf numFmtId="0" fontId="5" fillId="0" borderId="3" xfId="3" applyFont="1" applyBorder="1" applyAlignment="1">
      <alignment horizontal="center" vertical="center" wrapText="1"/>
    </xf>
    <xf numFmtId="0" fontId="5" fillId="0" borderId="7" xfId="3" applyFont="1" applyBorder="1" applyAlignment="1">
      <alignment horizontal="center" vertical="center" wrapText="1"/>
    </xf>
    <xf numFmtId="0" fontId="5" fillId="0" borderId="8" xfId="3" applyFont="1" applyBorder="1" applyAlignment="1">
      <alignment horizontal="center" vertical="center" wrapText="1"/>
    </xf>
    <xf numFmtId="0" fontId="3" fillId="0" borderId="10" xfId="3" applyFont="1" applyBorder="1" applyAlignment="1">
      <alignment horizontal="center" vertical="center"/>
    </xf>
    <xf numFmtId="0" fontId="32" fillId="0" borderId="11" xfId="3" applyFont="1" applyBorder="1"/>
    <xf numFmtId="14" fontId="32" fillId="0" borderId="11" xfId="3" applyNumberFormat="1" applyFont="1" applyBorder="1"/>
    <xf numFmtId="44" fontId="32" fillId="0" borderId="11" xfId="3" applyNumberFormat="1" applyFont="1" applyBorder="1" applyAlignment="1">
      <alignment horizontal="center"/>
    </xf>
    <xf numFmtId="0" fontId="3" fillId="0" borderId="5" xfId="3" applyFont="1" applyBorder="1" applyAlignment="1">
      <alignment horizontal="center" vertical="center"/>
    </xf>
    <xf numFmtId="0" fontId="6" fillId="0" borderId="14" xfId="3" applyFont="1" applyBorder="1" applyAlignment="1">
      <alignment horizontal="center" vertical="center"/>
    </xf>
    <xf numFmtId="0" fontId="6" fillId="0" borderId="15" xfId="3" applyFont="1" applyBorder="1" applyAlignment="1">
      <alignment horizontal="center" vertical="center"/>
    </xf>
    <xf numFmtId="1" fontId="12" fillId="2" borderId="10" xfId="3" applyNumberFormat="1" applyFont="1" applyFill="1" applyBorder="1" applyAlignment="1">
      <alignment horizontal="center" vertical="center" wrapText="1"/>
    </xf>
    <xf numFmtId="1" fontId="12" fillId="2" borderId="11" xfId="3" applyNumberFormat="1" applyFont="1" applyFill="1" applyBorder="1" applyAlignment="1">
      <alignment horizontal="center" vertical="center" wrapText="1"/>
    </xf>
    <xf numFmtId="1" fontId="12" fillId="2" borderId="12" xfId="3" applyNumberFormat="1" applyFont="1" applyFill="1" applyBorder="1" applyAlignment="1">
      <alignment horizontal="center" vertical="center" wrapText="1"/>
    </xf>
    <xf numFmtId="1" fontId="33" fillId="0" borderId="17" xfId="3" applyNumberFormat="1" applyFont="1" applyBorder="1" applyAlignment="1">
      <alignment horizontal="left" vertical="center" wrapText="1"/>
    </xf>
    <xf numFmtId="1" fontId="33" fillId="0" borderId="11" xfId="3" applyNumberFormat="1" applyFont="1" applyBorder="1" applyAlignment="1">
      <alignment horizontal="left" vertical="center" wrapText="1"/>
    </xf>
    <xf numFmtId="14" fontId="33" fillId="0" borderId="11" xfId="3" applyNumberFormat="1" applyFont="1" applyBorder="1" applyAlignment="1">
      <alignment horizontal="left" vertical="center" wrapText="1"/>
    </xf>
    <xf numFmtId="44" fontId="33" fillId="0" borderId="11" xfId="3" applyNumberFormat="1" applyFont="1" applyBorder="1" applyAlignment="1">
      <alignment horizontal="center" vertical="center" wrapText="1"/>
    </xf>
    <xf numFmtId="1" fontId="12" fillId="2" borderId="18" xfId="3" applyNumberFormat="1" applyFont="1" applyFill="1" applyBorder="1" applyAlignment="1">
      <alignment horizontal="center" vertical="center" wrapText="1"/>
    </xf>
    <xf numFmtId="0" fontId="32" fillId="0" borderId="19" xfId="3" applyFont="1" applyBorder="1" applyAlignment="1">
      <alignment horizontal="center" vertical="center"/>
    </xf>
    <xf numFmtId="0" fontId="32" fillId="0" borderId="20" xfId="3" applyFont="1" applyBorder="1" applyAlignment="1">
      <alignment horizontal="center" vertical="center"/>
    </xf>
    <xf numFmtId="0" fontId="32" fillId="0" borderId="5" xfId="3" applyFont="1" applyBorder="1" applyAlignment="1">
      <alignment horizontal="center" vertical="center"/>
    </xf>
    <xf numFmtId="0" fontId="8" fillId="0" borderId="2" xfId="3" applyFont="1" applyBorder="1" applyAlignment="1">
      <alignment horizontal="center" vertical="center"/>
    </xf>
    <xf numFmtId="0" fontId="8" fillId="0" borderId="3" xfId="3" applyFont="1" applyBorder="1" applyAlignment="1">
      <alignment horizontal="center" vertical="center"/>
    </xf>
    <xf numFmtId="0" fontId="8" fillId="0" borderId="7" xfId="3" applyFont="1" applyBorder="1" applyAlignment="1">
      <alignment horizontal="center" vertical="center"/>
    </xf>
    <xf numFmtId="0" fontId="8" fillId="0" borderId="8" xfId="3" applyFont="1" applyBorder="1" applyAlignment="1">
      <alignment horizontal="center" vertical="center"/>
    </xf>
    <xf numFmtId="0" fontId="39" fillId="0" borderId="17" xfId="3" applyFont="1" applyBorder="1" applyAlignment="1">
      <alignment horizontal="left" vertical="center" wrapText="1"/>
    </xf>
    <xf numFmtId="0" fontId="39" fillId="0" borderId="11" xfId="3" applyFont="1" applyBorder="1" applyAlignment="1">
      <alignment horizontal="left" vertical="center" wrapText="1"/>
    </xf>
    <xf numFmtId="14" fontId="39" fillId="0" borderId="11" xfId="3" applyNumberFormat="1" applyFont="1" applyBorder="1" applyAlignment="1">
      <alignment horizontal="left" vertical="center" wrapText="1"/>
    </xf>
    <xf numFmtId="44" fontId="39" fillId="0" borderId="11" xfId="3" applyNumberFormat="1" applyFont="1" applyBorder="1" applyAlignment="1">
      <alignment horizontal="center" vertical="center" wrapText="1"/>
    </xf>
    <xf numFmtId="0" fontId="3" fillId="18" borderId="16" xfId="4" applyFont="1" applyFill="1" applyBorder="1" applyAlignment="1">
      <alignment horizontal="center" vertical="center"/>
    </xf>
    <xf numFmtId="0" fontId="3" fillId="18" borderId="0" xfId="4" applyFont="1" applyFill="1" applyBorder="1" applyAlignment="1">
      <alignment horizontal="center" vertical="center"/>
    </xf>
    <xf numFmtId="14" fontId="3" fillId="18" borderId="0" xfId="4" applyNumberFormat="1" applyFont="1" applyFill="1" applyBorder="1" applyAlignment="1">
      <alignment horizontal="center" vertical="center"/>
    </xf>
    <xf numFmtId="44" fontId="3" fillId="18" borderId="0" xfId="4" applyNumberFormat="1" applyFont="1" applyFill="1" applyBorder="1" applyAlignment="1">
      <alignment horizontal="center" vertical="center"/>
    </xf>
    <xf numFmtId="0" fontId="3" fillId="18" borderId="9" xfId="4" applyFont="1" applyFill="1" applyBorder="1" applyAlignment="1">
      <alignment horizontal="center" vertical="center"/>
    </xf>
    <xf numFmtId="166" fontId="10" fillId="44" borderId="0" xfId="4" applyNumberFormat="1" applyFont="1" applyFill="1" applyBorder="1" applyAlignment="1">
      <alignment horizontal="center" vertical="center" wrapText="1"/>
    </xf>
    <xf numFmtId="166" fontId="10" fillId="45" borderId="0" xfId="4" applyNumberFormat="1" applyFont="1" applyFill="1" applyBorder="1" applyAlignment="1">
      <alignment horizontal="center" vertical="center" wrapText="1"/>
    </xf>
    <xf numFmtId="166" fontId="10" fillId="32" borderId="0" xfId="4" applyNumberFormat="1" applyFont="1" applyFill="1" applyBorder="1" applyAlignment="1">
      <alignment horizontal="center" vertical="center" wrapText="1"/>
    </xf>
    <xf numFmtId="0" fontId="14" fillId="6" borderId="60" xfId="4" applyFont="1" applyFill="1" applyBorder="1" applyAlignment="1">
      <alignment horizontal="center" vertical="center" wrapText="1"/>
    </xf>
    <xf numFmtId="0" fontId="14" fillId="6" borderId="56" xfId="4" applyFont="1" applyFill="1" applyBorder="1" applyAlignment="1">
      <alignment horizontal="center" vertical="center" wrapText="1"/>
    </xf>
    <xf numFmtId="49" fontId="13" fillId="6" borderId="16" xfId="4" applyNumberFormat="1" applyFont="1" applyFill="1" applyBorder="1" applyAlignment="1">
      <alignment horizontal="center" vertical="center" wrapText="1"/>
    </xf>
    <xf numFmtId="49" fontId="13" fillId="6" borderId="0" xfId="4" applyNumberFormat="1" applyFont="1" applyFill="1" applyBorder="1" applyAlignment="1">
      <alignment horizontal="center" vertical="center" wrapText="1"/>
    </xf>
    <xf numFmtId="49" fontId="13" fillId="6" borderId="2" xfId="4" applyNumberFormat="1" applyFont="1" applyFill="1" applyBorder="1" applyAlignment="1">
      <alignment horizontal="center" vertical="center" wrapText="1"/>
    </xf>
    <xf numFmtId="49" fontId="14" fillId="0" borderId="0" xfId="3" applyNumberFormat="1" applyFont="1" applyBorder="1" applyAlignment="1">
      <alignment horizontal="center" vertical="center" wrapText="1"/>
    </xf>
    <xf numFmtId="14" fontId="14" fillId="0" borderId="0" xfId="3" applyNumberFormat="1" applyFont="1" applyBorder="1" applyAlignment="1">
      <alignment horizontal="center" vertical="center" wrapText="1"/>
    </xf>
    <xf numFmtId="44" fontId="14" fillId="0" borderId="0" xfId="3" applyNumberFormat="1" applyFont="1" applyBorder="1" applyAlignment="1">
      <alignment horizontal="center" vertical="center" wrapText="1"/>
    </xf>
    <xf numFmtId="165" fontId="14" fillId="0" borderId="0" xfId="3" applyNumberFormat="1" applyFont="1" applyBorder="1" applyAlignment="1">
      <alignment horizontal="center" vertical="center" wrapText="1"/>
    </xf>
    <xf numFmtId="42" fontId="20" fillId="0" borderId="21" xfId="2" applyFont="1" applyFill="1" applyBorder="1" applyAlignment="1">
      <alignment horizontal="center" vertical="center" wrapText="1"/>
    </xf>
    <xf numFmtId="0" fontId="3" fillId="18" borderId="42" xfId="6" applyFont="1" applyFill="1" applyBorder="1" applyAlignment="1">
      <alignment horizontal="center" vertical="center" wrapText="1"/>
    </xf>
    <xf numFmtId="0" fontId="3" fillId="18" borderId="52" xfId="6" applyFont="1" applyFill="1" applyBorder="1" applyAlignment="1">
      <alignment horizontal="center" vertical="center" wrapText="1"/>
    </xf>
    <xf numFmtId="0" fontId="3" fillId="18" borderId="45" xfId="6" applyFont="1" applyFill="1" applyBorder="1" applyAlignment="1">
      <alignment horizontal="center" vertical="center" wrapText="1"/>
    </xf>
    <xf numFmtId="0" fontId="3" fillId="18" borderId="67" xfId="6" applyFont="1" applyFill="1" applyBorder="1" applyAlignment="1">
      <alignment horizontal="center" vertical="center" wrapText="1"/>
    </xf>
    <xf numFmtId="0" fontId="3" fillId="18" borderId="14" xfId="6" applyFont="1" applyFill="1" applyBorder="1" applyAlignment="1">
      <alignment horizontal="center" vertical="center" wrapText="1"/>
    </xf>
    <xf numFmtId="0" fontId="3" fillId="18" borderId="68" xfId="6" applyFont="1" applyFill="1" applyBorder="1" applyAlignment="1">
      <alignment horizontal="center" vertical="center" wrapText="1"/>
    </xf>
    <xf numFmtId="0" fontId="3" fillId="18" borderId="44" xfId="6" applyFont="1" applyFill="1" applyBorder="1" applyAlignment="1">
      <alignment horizontal="center" vertical="center" wrapText="1"/>
    </xf>
    <xf numFmtId="0" fontId="3" fillId="18" borderId="53" xfId="6" applyFont="1" applyFill="1" applyBorder="1" applyAlignment="1">
      <alignment horizontal="center" vertical="center" wrapText="1"/>
    </xf>
    <xf numFmtId="0" fontId="3" fillId="18" borderId="47" xfId="6" applyFont="1" applyFill="1" applyBorder="1" applyAlignment="1">
      <alignment horizontal="center" vertical="center" wrapText="1"/>
    </xf>
    <xf numFmtId="0" fontId="3" fillId="18" borderId="43" xfId="6" applyFont="1" applyFill="1" applyBorder="1" applyAlignment="1">
      <alignment horizontal="center" vertical="center" wrapText="1"/>
    </xf>
    <xf numFmtId="0" fontId="3" fillId="18" borderId="21" xfId="6" applyFont="1" applyFill="1" applyBorder="1" applyAlignment="1">
      <alignment horizontal="center" vertical="center" wrapText="1"/>
    </xf>
    <xf numFmtId="0" fontId="3" fillId="18" borderId="46" xfId="6" applyFont="1" applyFill="1" applyBorder="1" applyAlignment="1">
      <alignment horizontal="center" vertical="center" wrapText="1"/>
    </xf>
    <xf numFmtId="49" fontId="3" fillId="0" borderId="42" xfId="4" applyNumberFormat="1" applyFont="1" applyFill="1" applyBorder="1" applyAlignment="1">
      <alignment horizontal="center" vertical="center" wrapText="1"/>
    </xf>
    <xf numFmtId="49" fontId="3" fillId="0" borderId="45" xfId="4" applyNumberFormat="1" applyFont="1" applyFill="1" applyBorder="1" applyAlignment="1">
      <alignment horizontal="center" vertical="center" wrapText="1"/>
    </xf>
    <xf numFmtId="1" fontId="7" fillId="0" borderId="43" xfId="4" applyNumberFormat="1" applyFont="1" applyFill="1" applyBorder="1" applyAlignment="1">
      <alignment horizontal="center" vertical="center" wrapText="1"/>
    </xf>
    <xf numFmtId="1" fontId="7" fillId="0" borderId="46" xfId="4" applyNumberFormat="1" applyFont="1" applyFill="1" applyBorder="1" applyAlignment="1">
      <alignment horizontal="center" vertical="center" wrapText="1"/>
    </xf>
    <xf numFmtId="42" fontId="20" fillId="0" borderId="44" xfId="2" applyFont="1" applyFill="1" applyBorder="1" applyAlignment="1">
      <alignment horizontal="center" vertical="center" wrapText="1"/>
    </xf>
    <xf numFmtId="42" fontId="20" fillId="0" borderId="53" xfId="2" applyFont="1" applyFill="1" applyBorder="1" applyAlignment="1">
      <alignment horizontal="center" vertical="center" wrapText="1"/>
    </xf>
    <xf numFmtId="42" fontId="20" fillId="0" borderId="47" xfId="2" applyFont="1" applyFill="1" applyBorder="1" applyAlignment="1">
      <alignment horizontal="center" vertical="center" wrapText="1"/>
    </xf>
    <xf numFmtId="1" fontId="7" fillId="0" borderId="42" xfId="4" applyNumberFormat="1" applyFont="1" applyFill="1" applyBorder="1" applyAlignment="1">
      <alignment horizontal="center" vertical="center" wrapText="1"/>
    </xf>
    <xf numFmtId="1" fontId="7" fillId="0" borderId="45" xfId="4" applyNumberFormat="1" applyFont="1" applyFill="1" applyBorder="1" applyAlignment="1">
      <alignment horizontal="center" vertical="center" wrapText="1"/>
    </xf>
    <xf numFmtId="14" fontId="20" fillId="0" borderId="43" xfId="2" applyNumberFormat="1" applyFont="1" applyFill="1" applyBorder="1" applyAlignment="1">
      <alignment horizontal="center" vertical="center" wrapText="1"/>
    </xf>
    <xf numFmtId="42" fontId="20" fillId="0" borderId="46" xfId="2" applyFont="1" applyFill="1" applyBorder="1" applyAlignment="1">
      <alignment horizontal="center" vertical="center" wrapText="1"/>
    </xf>
    <xf numFmtId="49" fontId="3" fillId="0" borderId="0" xfId="3" applyNumberFormat="1" applyFont="1" applyBorder="1" applyAlignment="1">
      <alignment horizontal="center" vertical="top" wrapText="1"/>
    </xf>
    <xf numFmtId="14" fontId="3" fillId="0" borderId="0" xfId="3" applyNumberFormat="1" applyFont="1" applyBorder="1" applyAlignment="1">
      <alignment horizontal="center" vertical="top" wrapText="1"/>
    </xf>
    <xf numFmtId="44" fontId="3" fillId="0" borderId="0" xfId="3" applyNumberFormat="1" applyFont="1" applyBorder="1" applyAlignment="1">
      <alignment horizontal="center" vertical="top" wrapText="1"/>
    </xf>
    <xf numFmtId="165" fontId="3" fillId="0" borderId="0" xfId="3" applyNumberFormat="1" applyFont="1" applyBorder="1" applyAlignment="1">
      <alignment horizontal="center" vertical="center" wrapText="1"/>
    </xf>
    <xf numFmtId="49" fontId="6" fillId="0" borderId="14" xfId="3" applyNumberFormat="1" applyFont="1" applyBorder="1" applyAlignment="1">
      <alignment horizontal="center" vertical="center" wrapText="1"/>
    </xf>
    <xf numFmtId="49" fontId="6" fillId="0" borderId="15" xfId="3" applyNumberFormat="1" applyFont="1" applyBorder="1" applyAlignment="1">
      <alignment horizontal="center" vertical="center" wrapText="1"/>
    </xf>
    <xf numFmtId="49" fontId="3" fillId="0" borderId="6" xfId="3" applyNumberFormat="1" applyFont="1" applyBorder="1" applyAlignment="1">
      <alignment horizontal="left"/>
    </xf>
    <xf numFmtId="49" fontId="3" fillId="0" borderId="7" xfId="3" applyNumberFormat="1" applyFont="1" applyBorder="1" applyAlignment="1">
      <alignment horizontal="left"/>
    </xf>
    <xf numFmtId="49" fontId="12" fillId="2" borderId="21" xfId="3" applyNumberFormat="1" applyFont="1" applyFill="1" applyBorder="1" applyAlignment="1">
      <alignment horizontal="center" vertical="center" wrapText="1"/>
    </xf>
    <xf numFmtId="49" fontId="3" fillId="0" borderId="21" xfId="3" applyNumberFormat="1" applyFont="1" applyBorder="1" applyAlignment="1">
      <alignment horizontal="center" vertical="center" wrapText="1"/>
    </xf>
    <xf numFmtId="0" fontId="32" fillId="0" borderId="21" xfId="3" applyFont="1" applyBorder="1"/>
    <xf numFmtId="14" fontId="32" fillId="0" borderId="21" xfId="3" applyNumberFormat="1" applyFont="1" applyBorder="1"/>
    <xf numFmtId="44" fontId="32" fillId="0" borderId="21" xfId="3" applyNumberFormat="1" applyFont="1" applyBorder="1" applyAlignment="1">
      <alignment horizontal="center"/>
    </xf>
    <xf numFmtId="49" fontId="12" fillId="0" borderId="14" xfId="3" applyNumberFormat="1" applyFont="1" applyFill="1" applyBorder="1" applyAlignment="1">
      <alignment horizontal="center" vertical="center" wrapText="1"/>
    </xf>
    <xf numFmtId="0" fontId="32" fillId="0" borderId="21" xfId="3" applyFont="1" applyBorder="1" applyAlignment="1">
      <alignment horizontal="center"/>
    </xf>
    <xf numFmtId="14" fontId="32" fillId="0" borderId="21" xfId="3" applyNumberFormat="1" applyFont="1" applyBorder="1" applyAlignment="1">
      <alignment horizontal="center"/>
    </xf>
    <xf numFmtId="49" fontId="3" fillId="0" borderId="14" xfId="3" applyNumberFormat="1" applyFont="1" applyBorder="1" applyAlignment="1">
      <alignment horizontal="center" vertical="center" wrapText="1"/>
    </xf>
    <xf numFmtId="49" fontId="3" fillId="0" borderId="15" xfId="3" applyNumberFormat="1" applyFont="1" applyBorder="1" applyAlignment="1">
      <alignment horizontal="center" vertical="center" wrapText="1"/>
    </xf>
    <xf numFmtId="14" fontId="12" fillId="2" borderId="21" xfId="3" applyNumberFormat="1" applyFont="1" applyFill="1" applyBorder="1" applyAlignment="1">
      <alignment horizontal="center" vertical="center" wrapText="1"/>
    </xf>
    <xf numFmtId="44" fontId="12" fillId="2" borderId="21" xfId="3" applyNumberFormat="1" applyFont="1" applyFill="1" applyBorder="1" applyAlignment="1">
      <alignment horizontal="center" vertical="center" wrapText="1"/>
    </xf>
    <xf numFmtId="49" fontId="12" fillId="2" borderId="14" xfId="3" applyNumberFormat="1" applyFont="1" applyFill="1" applyBorder="1" applyAlignment="1">
      <alignment horizontal="center" vertical="center" wrapText="1"/>
    </xf>
    <xf numFmtId="0" fontId="3" fillId="18" borderId="3" xfId="6" applyFont="1" applyFill="1" applyBorder="1" applyAlignment="1">
      <alignment horizontal="center" vertical="center" wrapText="1"/>
    </xf>
    <xf numFmtId="0" fontId="3" fillId="18" borderId="9" xfId="6" applyFont="1" applyFill="1" applyBorder="1" applyAlignment="1">
      <alignment horizontal="center" vertical="center" wrapText="1"/>
    </xf>
    <xf numFmtId="0" fontId="3" fillId="18" borderId="8" xfId="6" applyFont="1" applyFill="1" applyBorder="1" applyAlignment="1">
      <alignment horizontal="center" vertical="center" wrapText="1"/>
    </xf>
    <xf numFmtId="42" fontId="20" fillId="0" borderId="43" xfId="2" applyFont="1" applyFill="1" applyBorder="1" applyAlignment="1">
      <alignment horizontal="center" vertical="center" wrapText="1"/>
    </xf>
    <xf numFmtId="49" fontId="3" fillId="0" borderId="67" xfId="4" applyNumberFormat="1" applyFont="1" applyFill="1" applyBorder="1" applyAlignment="1">
      <alignment horizontal="center" vertical="center" wrapText="1"/>
    </xf>
    <xf numFmtId="49" fontId="3" fillId="0" borderId="68" xfId="4" applyNumberFormat="1" applyFont="1" applyFill="1" applyBorder="1" applyAlignment="1">
      <alignment horizontal="center" vertical="center" wrapText="1"/>
    </xf>
    <xf numFmtId="49" fontId="3" fillId="0" borderId="44" xfId="4" applyNumberFormat="1" applyFont="1" applyFill="1" applyBorder="1" applyAlignment="1">
      <alignment horizontal="center" vertical="center" wrapText="1"/>
    </xf>
    <xf numFmtId="49" fontId="3" fillId="0" borderId="47" xfId="4" applyNumberFormat="1" applyFont="1" applyFill="1" applyBorder="1" applyAlignment="1">
      <alignment horizontal="center" vertical="center" wrapText="1"/>
    </xf>
    <xf numFmtId="42" fontId="20" fillId="0" borderId="42" xfId="2" applyFont="1" applyFill="1" applyBorder="1" applyAlignment="1">
      <alignment horizontal="center" vertical="center" wrapText="1"/>
    </xf>
    <xf numFmtId="42" fontId="20" fillId="0" borderId="45" xfId="2" applyFont="1" applyFill="1" applyBorder="1" applyAlignment="1">
      <alignment horizontal="center" vertical="center" wrapText="1"/>
    </xf>
    <xf numFmtId="42" fontId="3" fillId="18" borderId="43" xfId="2" applyFont="1" applyFill="1" applyBorder="1" applyAlignment="1">
      <alignment horizontal="center" vertical="center" wrapText="1"/>
    </xf>
    <xf numFmtId="42" fontId="3" fillId="0" borderId="46" xfId="2" applyFont="1" applyFill="1" applyBorder="1" applyAlignment="1">
      <alignment horizontal="center" vertical="center" wrapText="1"/>
    </xf>
    <xf numFmtId="0" fontId="3" fillId="0" borderId="48" xfId="4" applyFont="1" applyFill="1" applyBorder="1" applyAlignment="1">
      <alignment horizontal="center" vertical="center" wrapText="1"/>
    </xf>
    <xf numFmtId="0" fontId="3" fillId="0" borderId="50" xfId="4" applyFont="1" applyFill="1" applyBorder="1" applyAlignment="1">
      <alignment horizontal="center" vertical="center" wrapText="1"/>
    </xf>
    <xf numFmtId="0" fontId="3" fillId="0" borderId="43" xfId="4" applyFont="1" applyFill="1" applyBorder="1" applyAlignment="1">
      <alignment horizontal="center" vertical="center" wrapText="1"/>
    </xf>
    <xf numFmtId="0" fontId="3" fillId="0" borderId="46" xfId="4" applyFont="1" applyFill="1" applyBorder="1" applyAlignment="1">
      <alignment horizontal="center" vertical="center" wrapText="1"/>
    </xf>
    <xf numFmtId="0" fontId="3" fillId="18" borderId="43" xfId="4" applyFont="1" applyFill="1" applyBorder="1" applyAlignment="1">
      <alignment horizontal="center" vertical="center" wrapText="1"/>
    </xf>
    <xf numFmtId="0" fontId="35" fillId="18" borderId="43" xfId="0" applyFont="1" applyFill="1" applyBorder="1" applyAlignment="1">
      <alignment horizontal="center" vertical="center"/>
    </xf>
    <xf numFmtId="0" fontId="23" fillId="18" borderId="46" xfId="0" applyFont="1" applyFill="1" applyBorder="1" applyAlignment="1">
      <alignment horizontal="center" vertical="center"/>
    </xf>
    <xf numFmtId="49" fontId="3" fillId="18" borderId="43" xfId="7" applyNumberFormat="1" applyFont="1" applyFill="1" applyBorder="1" applyAlignment="1">
      <alignment horizontal="center" vertical="center" wrapText="1"/>
    </xf>
    <xf numFmtId="49" fontId="22" fillId="0" borderId="46" xfId="7" applyNumberFormat="1" applyFont="1" applyFill="1" applyBorder="1" applyAlignment="1">
      <alignment horizontal="center" vertical="center" wrapText="1"/>
    </xf>
    <xf numFmtId="2" fontId="3" fillId="18" borderId="44" xfId="7" applyNumberFormat="1" applyFont="1" applyFill="1" applyBorder="1" applyAlignment="1" applyProtection="1">
      <alignment horizontal="center" vertical="center" wrapText="1"/>
      <protection locked="0"/>
    </xf>
    <xf numFmtId="2" fontId="22" fillId="0" borderId="47" xfId="7" applyNumberFormat="1" applyFont="1" applyFill="1" applyBorder="1" applyAlignment="1" applyProtection="1">
      <alignment horizontal="center" vertical="center" wrapText="1"/>
      <protection locked="0"/>
    </xf>
    <xf numFmtId="44" fontId="3" fillId="0" borderId="0" xfId="4" applyNumberFormat="1" applyFont="1" applyFill="1" applyBorder="1" applyAlignment="1">
      <alignment horizontal="center" vertical="center" wrapText="1"/>
    </xf>
    <xf numFmtId="49" fontId="3" fillId="18" borderId="43" xfId="0" applyNumberFormat="1" applyFont="1" applyFill="1" applyBorder="1" applyAlignment="1">
      <alignment horizontal="center" vertical="center" wrapText="1"/>
    </xf>
    <xf numFmtId="49" fontId="22" fillId="31" borderId="46" xfId="0" applyNumberFormat="1" applyFont="1" applyFill="1" applyBorder="1" applyAlignment="1">
      <alignment horizontal="center" vertical="center" wrapText="1"/>
    </xf>
    <xf numFmtId="0" fontId="36" fillId="18" borderId="43" xfId="0" applyFont="1" applyFill="1" applyBorder="1" applyAlignment="1">
      <alignment horizontal="center" vertical="center"/>
    </xf>
    <xf numFmtId="0" fontId="0" fillId="0" borderId="46" xfId="0" applyBorder="1" applyAlignment="1">
      <alignment horizontal="center" vertical="center"/>
    </xf>
    <xf numFmtId="49" fontId="36" fillId="18" borderId="43" xfId="0" applyNumberFormat="1" applyFont="1" applyFill="1" applyBorder="1" applyAlignment="1">
      <alignment horizontal="center" vertical="center"/>
    </xf>
    <xf numFmtId="49" fontId="0" fillId="0" borderId="46" xfId="0" applyNumberFormat="1" applyFill="1" applyBorder="1" applyAlignment="1">
      <alignment horizontal="center" vertical="center"/>
    </xf>
    <xf numFmtId="0" fontId="35" fillId="18" borderId="42" xfId="0" applyFont="1" applyFill="1" applyBorder="1" applyAlignment="1">
      <alignment horizontal="center" vertical="center"/>
    </xf>
    <xf numFmtId="0" fontId="35" fillId="18" borderId="45" xfId="0" applyFont="1" applyFill="1" applyBorder="1" applyAlignment="1">
      <alignment horizontal="center" vertical="center"/>
    </xf>
    <xf numFmtId="49" fontId="3" fillId="18" borderId="44" xfId="0" applyNumberFormat="1" applyFont="1" applyFill="1" applyBorder="1" applyAlignment="1">
      <alignment horizontal="center" vertical="center" wrapText="1"/>
    </xf>
    <xf numFmtId="49" fontId="22" fillId="31" borderId="47" xfId="0" applyNumberFormat="1" applyFont="1" applyFill="1" applyBorder="1" applyAlignment="1">
      <alignment horizontal="center" vertical="center" wrapText="1"/>
    </xf>
    <xf numFmtId="0" fontId="38" fillId="41" borderId="32" xfId="4" applyFont="1" applyFill="1" applyBorder="1" applyAlignment="1">
      <alignment horizontal="center" vertical="center"/>
    </xf>
    <xf numFmtId="0" fontId="38" fillId="41" borderId="33" xfId="4" applyFont="1" applyFill="1" applyBorder="1" applyAlignment="1">
      <alignment horizontal="center" vertical="center"/>
    </xf>
    <xf numFmtId="0" fontId="38" fillId="41" borderId="34" xfId="4" applyFont="1" applyFill="1" applyBorder="1" applyAlignment="1">
      <alignment horizontal="center" vertical="center"/>
    </xf>
    <xf numFmtId="0" fontId="38" fillId="38" borderId="32" xfId="4" applyFont="1" applyFill="1" applyBorder="1" applyAlignment="1">
      <alignment horizontal="center" vertical="center"/>
    </xf>
    <xf numFmtId="0" fontId="38" fillId="38" borderId="33" xfId="4" applyFont="1" applyFill="1" applyBorder="1" applyAlignment="1">
      <alignment horizontal="center" vertical="center"/>
    </xf>
    <xf numFmtId="0" fontId="38" fillId="38" borderId="34" xfId="4" applyFont="1" applyFill="1" applyBorder="1" applyAlignment="1">
      <alignment horizontal="center" vertical="center"/>
    </xf>
    <xf numFmtId="0" fontId="38" fillId="39" borderId="32" xfId="4" applyFont="1" applyFill="1" applyBorder="1" applyAlignment="1">
      <alignment horizontal="center" vertical="center"/>
    </xf>
    <xf numFmtId="0" fontId="38" fillId="39" borderId="33" xfId="4" applyFont="1" applyFill="1" applyBorder="1" applyAlignment="1">
      <alignment horizontal="center" vertical="center"/>
    </xf>
    <xf numFmtId="0" fontId="38" fillId="39" borderId="34" xfId="4" applyFont="1" applyFill="1" applyBorder="1" applyAlignment="1">
      <alignment horizontal="center" vertical="center"/>
    </xf>
    <xf numFmtId="1" fontId="3" fillId="0" borderId="43" xfId="4" applyNumberFormat="1" applyFont="1" applyFill="1" applyBorder="1" applyAlignment="1">
      <alignment horizontal="center" vertical="center" wrapText="1"/>
    </xf>
    <xf numFmtId="1" fontId="3" fillId="0" borderId="46" xfId="4" applyNumberFormat="1" applyFont="1" applyFill="1" applyBorder="1" applyAlignment="1">
      <alignment horizontal="center" vertical="center" wrapText="1"/>
    </xf>
    <xf numFmtId="1" fontId="7" fillId="0" borderId="44" xfId="4" applyNumberFormat="1" applyFont="1" applyFill="1" applyBorder="1" applyAlignment="1">
      <alignment horizontal="center" vertical="center" wrapText="1"/>
    </xf>
    <xf numFmtId="1" fontId="7" fillId="0" borderId="47" xfId="4" applyNumberFormat="1" applyFont="1" applyFill="1" applyBorder="1" applyAlignment="1">
      <alignment horizontal="center" vertical="center" wrapText="1"/>
    </xf>
    <xf numFmtId="0" fontId="38" fillId="40" borderId="32" xfId="4" applyFont="1" applyFill="1" applyBorder="1" applyAlignment="1">
      <alignment horizontal="center" vertical="center"/>
    </xf>
    <xf numFmtId="0" fontId="38" fillId="40" borderId="33" xfId="4" applyFont="1" applyFill="1" applyBorder="1" applyAlignment="1">
      <alignment horizontal="center" vertical="center"/>
    </xf>
    <xf numFmtId="0" fontId="38" fillId="40" borderId="34" xfId="4" applyFont="1" applyFill="1" applyBorder="1" applyAlignment="1">
      <alignment horizontal="center" vertical="center"/>
    </xf>
    <xf numFmtId="0" fontId="38" fillId="16" borderId="32" xfId="4" applyFont="1" applyFill="1" applyBorder="1" applyAlignment="1">
      <alignment horizontal="center" vertical="center"/>
    </xf>
    <xf numFmtId="0" fontId="38" fillId="16" borderId="33" xfId="4" applyFont="1" applyFill="1" applyBorder="1" applyAlignment="1">
      <alignment horizontal="center" vertical="center"/>
    </xf>
    <xf numFmtId="0" fontId="38" fillId="16" borderId="34" xfId="4" applyFont="1" applyFill="1" applyBorder="1" applyAlignment="1">
      <alignment horizontal="center" vertical="center"/>
    </xf>
    <xf numFmtId="49" fontId="3" fillId="0" borderId="43" xfId="4" applyNumberFormat="1" applyFont="1" applyFill="1" applyBorder="1" applyAlignment="1">
      <alignment horizontal="center" vertical="center" wrapText="1"/>
    </xf>
    <xf numFmtId="49" fontId="3" fillId="0" borderId="46" xfId="4" applyNumberFormat="1" applyFont="1" applyFill="1" applyBorder="1" applyAlignment="1">
      <alignment horizontal="center" vertical="center" wrapText="1"/>
    </xf>
    <xf numFmtId="0" fontId="3" fillId="18" borderId="48" xfId="6" applyFont="1" applyFill="1" applyBorder="1" applyAlignment="1">
      <alignment horizontal="center" vertical="center" wrapText="1"/>
    </xf>
    <xf numFmtId="0" fontId="3" fillId="18" borderId="15" xfId="6" applyFont="1" applyFill="1" applyBorder="1" applyAlignment="1">
      <alignment horizontal="center" vertical="center" wrapText="1"/>
    </xf>
    <xf numFmtId="0" fontId="3" fillId="18" borderId="50" xfId="6" applyFont="1" applyFill="1" applyBorder="1" applyAlignment="1">
      <alignment horizontal="center" vertical="center" wrapText="1"/>
    </xf>
    <xf numFmtId="3" fontId="3" fillId="18" borderId="43" xfId="6" applyNumberFormat="1" applyFont="1" applyFill="1" applyBorder="1" applyAlignment="1">
      <alignment horizontal="center" vertical="center" wrapText="1"/>
    </xf>
    <xf numFmtId="3" fontId="3" fillId="18" borderId="21" xfId="6" applyNumberFormat="1" applyFont="1" applyFill="1" applyBorder="1" applyAlignment="1">
      <alignment horizontal="center" vertical="center" wrapText="1"/>
    </xf>
    <xf numFmtId="3" fontId="3" fillId="18" borderId="46" xfId="6" applyNumberFormat="1" applyFont="1" applyFill="1" applyBorder="1" applyAlignment="1">
      <alignment horizontal="center" vertical="center" wrapText="1"/>
    </xf>
    <xf numFmtId="42" fontId="20" fillId="18" borderId="43" xfId="2" applyFont="1" applyFill="1" applyBorder="1" applyAlignment="1">
      <alignment horizontal="center" vertical="center" wrapText="1"/>
    </xf>
    <xf numFmtId="42" fontId="20" fillId="18" borderId="21" xfId="2" applyFont="1" applyFill="1" applyBorder="1" applyAlignment="1">
      <alignment horizontal="center" vertical="center" wrapText="1"/>
    </xf>
    <xf numFmtId="42" fontId="20" fillId="18" borderId="46" xfId="2" applyFont="1" applyFill="1" applyBorder="1" applyAlignment="1">
      <alignment horizontal="center" vertical="center" wrapText="1"/>
    </xf>
    <xf numFmtId="44" fontId="20" fillId="0" borderId="77" xfId="2" applyNumberFormat="1" applyFont="1" applyFill="1" applyBorder="1" applyAlignment="1">
      <alignment horizontal="center" vertical="center" wrapText="1"/>
    </xf>
    <xf numFmtId="44" fontId="20" fillId="0" borderId="75" xfId="2" applyNumberFormat="1" applyFont="1" applyFill="1" applyBorder="1" applyAlignment="1">
      <alignment horizontal="center" vertical="center" wrapText="1"/>
    </xf>
    <xf numFmtId="44" fontId="20" fillId="0" borderId="78" xfId="2" applyNumberFormat="1" applyFont="1" applyFill="1" applyBorder="1" applyAlignment="1">
      <alignment horizontal="center" vertical="center" wrapText="1"/>
    </xf>
    <xf numFmtId="1" fontId="3" fillId="0" borderId="48" xfId="4" applyNumberFormat="1" applyFont="1" applyFill="1" applyBorder="1" applyAlignment="1">
      <alignment horizontal="center" vertical="center" wrapText="1"/>
    </xf>
    <xf numFmtId="1" fontId="3" fillId="0" borderId="15" xfId="4" applyNumberFormat="1" applyFont="1" applyFill="1" applyBorder="1" applyAlignment="1">
      <alignment horizontal="center" vertical="center" wrapText="1"/>
    </xf>
    <xf numFmtId="1" fontId="3" fillId="0" borderId="50" xfId="4" applyNumberFormat="1" applyFont="1" applyFill="1" applyBorder="1" applyAlignment="1">
      <alignment horizontal="center" vertical="center" wrapText="1"/>
    </xf>
    <xf numFmtId="1" fontId="3" fillId="0" borderId="21" xfId="4" applyNumberFormat="1" applyFont="1" applyFill="1" applyBorder="1" applyAlignment="1">
      <alignment horizontal="center" vertical="center" wrapText="1"/>
    </xf>
    <xf numFmtId="167" fontId="6" fillId="0" borderId="43" xfId="1" applyFont="1" applyFill="1" applyBorder="1" applyAlignment="1">
      <alignment horizontal="center" vertical="center" wrapText="1"/>
    </xf>
    <xf numFmtId="167" fontId="6" fillId="0" borderId="21" xfId="1" applyFont="1" applyFill="1" applyBorder="1" applyAlignment="1">
      <alignment horizontal="center" vertical="center" wrapText="1"/>
    </xf>
    <xf numFmtId="167" fontId="6" fillId="0" borderId="46" xfId="1" applyFont="1" applyFill="1" applyBorder="1" applyAlignment="1">
      <alignment horizontal="center" vertical="center" wrapText="1"/>
    </xf>
    <xf numFmtId="42" fontId="8" fillId="0" borderId="49" xfId="2" applyFont="1" applyFill="1" applyBorder="1" applyAlignment="1">
      <alignment horizontal="center" vertical="center" wrapText="1"/>
    </xf>
    <xf numFmtId="42" fontId="8" fillId="0" borderId="13" xfId="2" applyFont="1" applyFill="1" applyBorder="1" applyAlignment="1">
      <alignment horizontal="center" vertical="center" wrapText="1"/>
    </xf>
    <xf numFmtId="42" fontId="8" fillId="0" borderId="51" xfId="2" applyFont="1" applyFill="1" applyBorder="1" applyAlignment="1">
      <alignment horizontal="center" vertical="center" wrapText="1"/>
    </xf>
    <xf numFmtId="42" fontId="8" fillId="0" borderId="42" xfId="2" applyFont="1" applyFill="1" applyBorder="1" applyAlignment="1">
      <alignment horizontal="center" vertical="center" wrapText="1"/>
    </xf>
    <xf numFmtId="42" fontId="8" fillId="0" borderId="52" xfId="2" applyFont="1" applyFill="1" applyBorder="1" applyAlignment="1">
      <alignment horizontal="center" vertical="center" wrapText="1"/>
    </xf>
    <xf numFmtId="42" fontId="8" fillId="0" borderId="45" xfId="2" applyFont="1" applyFill="1" applyBorder="1" applyAlignment="1">
      <alignment horizontal="center" vertical="center" wrapText="1"/>
    </xf>
    <xf numFmtId="42" fontId="8" fillId="0" borderId="43" xfId="2" applyFont="1" applyFill="1" applyBorder="1" applyAlignment="1">
      <alignment horizontal="center" vertical="center" wrapText="1"/>
    </xf>
    <xf numFmtId="42" fontId="8" fillId="0" borderId="21" xfId="2" applyFont="1" applyFill="1" applyBorder="1" applyAlignment="1">
      <alignment horizontal="center" vertical="center" wrapText="1"/>
    </xf>
    <xf numFmtId="42" fontId="8" fillId="0" borderId="46" xfId="2" applyFont="1" applyFill="1" applyBorder="1" applyAlignment="1">
      <alignment horizontal="center" vertical="center" wrapText="1"/>
    </xf>
    <xf numFmtId="49" fontId="22" fillId="18" borderId="43" xfId="0" applyNumberFormat="1" applyFont="1" applyFill="1" applyBorder="1" applyAlignment="1">
      <alignment horizontal="center" vertical="center" wrapText="1"/>
    </xf>
    <xf numFmtId="49" fontId="22" fillId="18" borderId="46" xfId="0" applyNumberFormat="1" applyFont="1" applyFill="1" applyBorder="1" applyAlignment="1">
      <alignment horizontal="center" vertical="center" wrapText="1"/>
    </xf>
    <xf numFmtId="165" fontId="3" fillId="0" borderId="42" xfId="4" applyNumberFormat="1" applyFont="1" applyBorder="1" applyAlignment="1">
      <alignment horizontal="center" vertical="center" wrapText="1"/>
    </xf>
    <xf numFmtId="165" fontId="3" fillId="0" borderId="45" xfId="4" applyNumberFormat="1" applyFont="1" applyBorder="1" applyAlignment="1">
      <alignment horizontal="center" vertical="center" wrapText="1"/>
    </xf>
    <xf numFmtId="0" fontId="0" fillId="0" borderId="43" xfId="0" applyBorder="1" applyAlignment="1">
      <alignment horizontal="center"/>
    </xf>
    <xf numFmtId="0" fontId="0" fillId="0" borderId="46" xfId="0" applyBorder="1" applyAlignment="1">
      <alignment horizontal="center"/>
    </xf>
    <xf numFmtId="168" fontId="3" fillId="0" borderId="43" xfId="4" applyNumberFormat="1" applyFont="1" applyFill="1" applyBorder="1" applyAlignment="1">
      <alignment horizontal="center" vertical="center" wrapText="1"/>
    </xf>
    <xf numFmtId="168" fontId="3" fillId="0" borderId="46" xfId="4" applyNumberFormat="1" applyFont="1" applyFill="1" applyBorder="1" applyAlignment="1">
      <alignment horizontal="center" vertical="center" wrapText="1"/>
    </xf>
    <xf numFmtId="0" fontId="0" fillId="0" borderId="44" xfId="0" applyBorder="1" applyAlignment="1">
      <alignment horizontal="center"/>
    </xf>
    <xf numFmtId="0" fontId="0" fillId="0" borderId="47" xfId="0" applyBorder="1" applyAlignment="1">
      <alignment horizontal="center"/>
    </xf>
  </cellXfs>
  <cellStyles count="10">
    <cellStyle name="Millares [0] 2" xfId="5" xr:uid="{00000000-0005-0000-0000-000000000000}"/>
    <cellStyle name="Moneda" xfId="1" builtinId="4"/>
    <cellStyle name="Moneda [0]" xfId="2" builtinId="7"/>
    <cellStyle name="Moneda 3" xfId="8" xr:uid="{00000000-0005-0000-0000-000003000000}"/>
    <cellStyle name="Moneda 3 2" xfId="9" xr:uid="{00000000-0005-0000-0000-000004000000}"/>
    <cellStyle name="Normal" xfId="0" builtinId="0"/>
    <cellStyle name="Normal 2 2" xfId="4" xr:uid="{00000000-0005-0000-0000-000006000000}"/>
    <cellStyle name="Normal 2 2 2" xfId="7" xr:uid="{00000000-0005-0000-0000-000007000000}"/>
    <cellStyle name="Normal 3" xfId="6" xr:uid="{00000000-0005-0000-0000-000008000000}"/>
    <cellStyle name="Normal 6 2" xfId="3" xr:uid="{00000000-0005-0000-0000-000009000000}"/>
  </cellStyles>
  <dxfs count="17">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31</xdr:col>
      <xdr:colOff>0</xdr:colOff>
      <xdr:row>19</xdr:row>
      <xdr:rowOff>0</xdr:rowOff>
    </xdr:from>
    <xdr:to>
      <xdr:col>31</xdr:col>
      <xdr:colOff>27720</xdr:colOff>
      <xdr:row>19</xdr:row>
      <xdr:rowOff>144886</xdr:rowOff>
    </xdr:to>
    <xdr:pic>
      <xdr:nvPicPr>
        <xdr:cNvPr id="2" name="Entrada de lápiz 39">
          <a:extLst>
            <a:ext uri="{FF2B5EF4-FFF2-40B4-BE49-F238E27FC236}">
              <a16:creationId xmlns:a16="http://schemas.microsoft.com/office/drawing/2014/main" id="{00000000-0008-0000-0000-000002000000}"/>
            </a:ext>
            <a:ext uri="{147F2762-F138-4A5C-976F-8EAC2B608ADB}">
              <a16:predDERef xmlns:a16="http://schemas.microsoft.com/office/drawing/2014/main" pred="{67176A22-55E1-B248-B29C-8630DE28D5B2}"/>
            </a:ext>
          </a:extLst>
        </xdr:cNvPr>
        <xdr:cNvPicPr/>
      </xdr:nvPicPr>
      <xdr:blipFill>
        <a:blip xmlns:r="http://schemas.openxmlformats.org/officeDocument/2006/relationships" r:embed="rId1"/>
        <a:stretch>
          <a:fillRect/>
        </a:stretch>
      </xdr:blipFill>
      <xdr:spPr>
        <a:xfrm>
          <a:off x="49911000" y="4762500"/>
          <a:ext cx="27720" cy="144886"/>
        </a:xfrm>
        <a:prstGeom prst="rect">
          <a:avLst/>
        </a:prstGeom>
      </xdr:spPr>
    </xdr:pic>
    <xdr:clientData/>
  </xdr:twoCellAnchor>
  <xdr:oneCellAnchor>
    <xdr:from>
      <xdr:col>2</xdr:col>
      <xdr:colOff>281668</xdr:colOff>
      <xdr:row>0</xdr:row>
      <xdr:rowOff>121103</xdr:rowOff>
    </xdr:from>
    <xdr:ext cx="3924300" cy="857250"/>
    <xdr:pic>
      <xdr:nvPicPr>
        <xdr:cNvPr id="3" name="image3.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xfrm>
          <a:off x="1481818" y="121103"/>
          <a:ext cx="3924300" cy="857250"/>
        </a:xfrm>
        <a:prstGeom prst="rect">
          <a:avLst/>
        </a:prstGeom>
        <a:noFill/>
      </xdr:spPr>
    </xdr:pic>
    <xdr:clientData fLocksWithSheet="0"/>
  </xdr:oneCellAnchor>
  <xdr:oneCellAnchor>
    <xdr:from>
      <xdr:col>11</xdr:col>
      <xdr:colOff>1005271</xdr:colOff>
      <xdr:row>19</xdr:row>
      <xdr:rowOff>0</xdr:rowOff>
    </xdr:from>
    <xdr:ext cx="27720" cy="144886"/>
    <xdr:pic>
      <xdr:nvPicPr>
        <xdr:cNvPr id="4" name="Entrada de lápiz 39">
          <a:extLst>
            <a:ext uri="{FF2B5EF4-FFF2-40B4-BE49-F238E27FC236}">
              <a16:creationId xmlns:a16="http://schemas.microsoft.com/office/drawing/2014/main" id="{00000000-0008-0000-0000-000004000000}"/>
            </a:ext>
            <a:ext uri="{147F2762-F138-4A5C-976F-8EAC2B608ADB}">
              <a16:predDERef xmlns:a16="http://schemas.microsoft.com/office/drawing/2014/main" pred="{67176A22-55E1-B248-B29C-8630DE28D5B2}"/>
            </a:ext>
          </a:extLst>
        </xdr:cNvPr>
        <xdr:cNvPicPr/>
      </xdr:nvPicPr>
      <xdr:blipFill>
        <a:blip xmlns:r="http://schemas.openxmlformats.org/officeDocument/2006/relationships" r:embed="rId1"/>
        <a:stretch>
          <a:fillRect/>
        </a:stretch>
      </xdr:blipFill>
      <xdr:spPr>
        <a:xfrm>
          <a:off x="6729796" y="4762500"/>
          <a:ext cx="27720" cy="144886"/>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XDO254"/>
  <sheetViews>
    <sheetView showGridLines="0" tabSelected="1" topLeftCell="B1" zoomScale="25" zoomScaleNormal="25" zoomScaleSheetLayoutView="55" zoomScalePageLayoutView="110" workbookViewId="0">
      <selection activeCell="R12" sqref="R12"/>
    </sheetView>
  </sheetViews>
  <sheetFormatPr baseColWidth="10" defaultColWidth="12.28515625" defaultRowHeight="18.75" x14ac:dyDescent="0.25"/>
  <cols>
    <col min="1" max="1" width="10.28515625" style="7" customWidth="1"/>
    <col min="2" max="2" width="7.7109375" style="7" customWidth="1"/>
    <col min="3" max="3" width="22.5703125" style="7" customWidth="1"/>
    <col min="4" max="4" width="17.28515625" style="7" customWidth="1"/>
    <col min="5" max="5" width="14.42578125" style="7" customWidth="1"/>
    <col min="6" max="6" width="21.140625" style="7" customWidth="1"/>
    <col min="7" max="7" width="19.140625" style="7" customWidth="1"/>
    <col min="8" max="8" width="10.5703125" style="7" hidden="1" customWidth="1"/>
    <col min="9" max="9" width="29.140625" style="156" customWidth="1"/>
    <col min="10" max="10" width="25.42578125" style="156" customWidth="1"/>
    <col min="11" max="11" width="24.85546875" style="156" customWidth="1"/>
    <col min="12" max="12" width="67.140625" style="161" customWidth="1"/>
    <col min="13" max="13" width="29.28515625" style="156" customWidth="1"/>
    <col min="14" max="14" width="30.5703125" style="161" customWidth="1"/>
    <col min="15" max="15" width="51.5703125" style="8" customWidth="1"/>
    <col min="16" max="16" width="44.140625" style="180" customWidth="1"/>
    <col min="17" max="17" width="39.42578125" style="161" customWidth="1"/>
    <col min="18" max="18" width="123.7109375" style="180" customWidth="1"/>
    <col min="19" max="19" width="44.85546875" style="180" customWidth="1"/>
    <col min="20" max="21" width="39.42578125" style="223" customWidth="1"/>
    <col min="22" max="22" width="30" style="156" customWidth="1"/>
    <col min="23" max="23" width="24.140625" style="8" customWidth="1"/>
    <col min="24" max="24" width="31.140625" style="233" customWidth="1"/>
    <col min="25" max="26" width="24" style="8" customWidth="1"/>
    <col min="27" max="27" width="36" style="255" customWidth="1"/>
    <col min="28" max="29" width="39.42578125" style="8" customWidth="1"/>
    <col min="30" max="30" width="19.140625" style="156" customWidth="1"/>
    <col min="31" max="31" width="18" style="156" customWidth="1"/>
    <col min="32" max="32" width="37.85546875" style="162" customWidth="1"/>
    <col min="33" max="33" width="43.42578125" style="162" customWidth="1"/>
    <col min="34" max="34" width="42.140625" style="163" customWidth="1"/>
    <col min="35" max="35" width="28" style="164" customWidth="1"/>
    <col min="36" max="36" width="22.85546875" style="7" customWidth="1"/>
    <col min="37" max="37" width="20.28515625" style="7" customWidth="1"/>
    <col min="38" max="38" width="35.7109375" style="7" customWidth="1"/>
    <col min="39" max="39" width="32.85546875" style="7" customWidth="1"/>
    <col min="40" max="40" width="28" style="7" customWidth="1"/>
    <col min="41" max="41" width="20.28515625" style="7" customWidth="1"/>
    <col min="42" max="42" width="20.85546875" style="7" customWidth="1"/>
    <col min="43" max="43" width="23.42578125" style="7" customWidth="1"/>
    <col min="44" max="44" width="23.7109375" style="7" customWidth="1"/>
    <col min="45" max="45" width="29.42578125" style="7" customWidth="1"/>
    <col min="46" max="46" width="29.7109375" style="7" customWidth="1"/>
    <col min="47" max="47" width="24.28515625" style="7" customWidth="1"/>
    <col min="48" max="48" width="19.7109375" style="7" customWidth="1"/>
    <col min="49" max="49" width="18.85546875" style="7" customWidth="1"/>
    <col min="50" max="50" width="19.7109375" style="7" customWidth="1"/>
    <col min="51" max="51" width="20" style="7" customWidth="1"/>
    <col min="52" max="52" width="22.5703125" style="7" customWidth="1"/>
    <col min="53" max="53" width="20.28515625" style="7" customWidth="1"/>
    <col min="54" max="54" width="23.7109375" style="7" customWidth="1"/>
    <col min="55" max="55" width="25.42578125" style="7" customWidth="1"/>
    <col min="56" max="56" width="21.140625" style="7" customWidth="1"/>
    <col min="57" max="57" width="22.5703125" style="7" customWidth="1"/>
    <col min="58" max="58" width="19.7109375" style="7" customWidth="1"/>
    <col min="59" max="59" width="23.7109375" style="7" customWidth="1"/>
    <col min="60" max="60" width="26.5703125" style="7" customWidth="1"/>
    <col min="61" max="63" width="20.28515625" style="7" customWidth="1"/>
    <col min="64" max="64" width="22.28515625" style="7" customWidth="1"/>
    <col min="65" max="65" width="20.28515625" style="7" customWidth="1"/>
    <col min="66" max="66" width="24.5703125" style="7" customWidth="1"/>
    <col min="67" max="67" width="20.28515625" style="7" customWidth="1"/>
    <col min="68" max="68" width="24.5703125" style="7" customWidth="1"/>
    <col min="69" max="69" width="22" style="7" customWidth="1"/>
    <col min="70" max="70" width="22.28515625" style="7" customWidth="1"/>
    <col min="71" max="71" width="20.85546875" style="7" customWidth="1"/>
    <col min="72" max="72" width="22.85546875" style="7" customWidth="1"/>
    <col min="73" max="73" width="21.42578125" style="7" customWidth="1"/>
    <col min="74" max="74" width="26" style="7" customWidth="1"/>
    <col min="75" max="75" width="24" style="7" customWidth="1"/>
    <col min="76" max="76" width="26.85546875" style="7" customWidth="1"/>
    <col min="77" max="77" width="21.7109375" style="7" customWidth="1"/>
    <col min="78" max="78" width="23.140625" style="7" customWidth="1"/>
    <col min="79" max="79" width="21.7109375" style="7" customWidth="1"/>
    <col min="80" max="80" width="24" style="7" customWidth="1"/>
    <col min="81" max="81" width="22.85546875" style="7" customWidth="1"/>
    <col min="82" max="82" width="24" style="7" customWidth="1"/>
    <col min="83" max="83" width="21.140625" style="7" customWidth="1"/>
    <col min="84" max="84" width="22.85546875" style="7" customWidth="1"/>
    <col min="85" max="85" width="23.42578125" style="7" customWidth="1"/>
    <col min="86" max="86" width="21.42578125" style="7" customWidth="1"/>
    <col min="87" max="87" width="22.5703125" style="7" customWidth="1"/>
    <col min="88" max="88" width="23.7109375" style="7" customWidth="1"/>
    <col min="89" max="89" width="23.42578125" style="7" customWidth="1"/>
    <col min="90" max="90" width="20.85546875" style="7" customWidth="1"/>
    <col min="91" max="91" width="17.140625" style="7" customWidth="1"/>
    <col min="92" max="92" width="20.28515625" style="7" customWidth="1"/>
    <col min="93" max="93" width="24.5703125" style="7" customWidth="1"/>
    <col min="94" max="94" width="27.42578125" style="8" customWidth="1"/>
    <col min="95" max="96" width="24" style="7" customWidth="1"/>
    <col min="97" max="97" width="58.7109375" style="7" customWidth="1"/>
    <col min="98" max="98" width="24" style="8" customWidth="1"/>
    <col min="99" max="99" width="28.28515625" style="233" customWidth="1"/>
    <col min="100" max="107" width="24" style="8" customWidth="1"/>
    <col min="108" max="108" width="26.28515625" style="7" customWidth="1"/>
    <col min="109" max="224" width="11.7109375" style="7" customWidth="1"/>
    <col min="225" max="225" width="4.140625" style="7" customWidth="1"/>
    <col min="226" max="226" width="16.140625" style="7" customWidth="1"/>
    <col min="227" max="233" width="12.28515625" style="7" customWidth="1"/>
    <col min="234" max="16384" width="12.28515625" style="7"/>
  </cols>
  <sheetData>
    <row r="1" spans="1:233" s="2" customFormat="1" ht="15" customHeight="1" x14ac:dyDescent="0.25">
      <c r="A1" s="1245"/>
      <c r="B1" s="1246"/>
      <c r="C1" s="1246"/>
      <c r="D1" s="1246"/>
      <c r="E1" s="1246"/>
      <c r="F1" s="1246"/>
      <c r="G1" s="1246"/>
      <c r="H1" s="1246"/>
      <c r="I1" s="1246"/>
      <c r="J1" s="1246"/>
      <c r="K1" s="1246"/>
      <c r="L1" s="1246"/>
      <c r="M1" s="1246"/>
      <c r="N1" s="1246"/>
      <c r="O1" s="1246"/>
      <c r="P1" s="1246"/>
      <c r="Q1" s="1246"/>
      <c r="R1" s="1246"/>
      <c r="S1" s="1246"/>
      <c r="T1" s="1247"/>
      <c r="U1" s="1247"/>
      <c r="V1" s="1247"/>
      <c r="W1" s="1247"/>
      <c r="X1" s="1247"/>
      <c r="Y1" s="1247"/>
      <c r="Z1" s="1247"/>
      <c r="AA1" s="1248"/>
      <c r="AB1" s="1246"/>
      <c r="AC1" s="1246"/>
      <c r="AD1" s="1253"/>
      <c r="AE1" s="1253"/>
      <c r="AF1" s="1253"/>
      <c r="AG1" s="1253"/>
      <c r="AH1" s="1254"/>
      <c r="AI1" s="5"/>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CP1" s="1215"/>
      <c r="CT1" s="235"/>
      <c r="CU1" s="236"/>
      <c r="CV1" s="235"/>
      <c r="CW1" s="235"/>
      <c r="CX1" s="235"/>
      <c r="CY1" s="235"/>
      <c r="CZ1" s="235"/>
      <c r="DA1" s="235"/>
      <c r="DB1" s="235"/>
      <c r="DC1" s="235"/>
    </row>
    <row r="2" spans="1:233" s="2" customFormat="1" ht="69" customHeight="1" x14ac:dyDescent="0.25">
      <c r="A2" s="1249"/>
      <c r="B2" s="1250"/>
      <c r="C2" s="1250"/>
      <c r="D2" s="1250"/>
      <c r="E2" s="1250"/>
      <c r="F2" s="1250"/>
      <c r="G2" s="1250"/>
      <c r="H2" s="1250"/>
      <c r="I2" s="1250"/>
      <c r="J2" s="1250"/>
      <c r="K2" s="1250"/>
      <c r="L2" s="1250"/>
      <c r="M2" s="1250"/>
      <c r="N2" s="1250"/>
      <c r="O2" s="1250"/>
      <c r="P2" s="1250"/>
      <c r="Q2" s="1250"/>
      <c r="R2" s="1250"/>
      <c r="S2" s="1250"/>
      <c r="T2" s="1251"/>
      <c r="U2" s="1251"/>
      <c r="V2" s="1251"/>
      <c r="W2" s="1251"/>
      <c r="X2" s="1251"/>
      <c r="Y2" s="1251"/>
      <c r="Z2" s="1251"/>
      <c r="AA2" s="1252"/>
      <c r="AB2" s="1250"/>
      <c r="AC2" s="1250"/>
      <c r="AD2" s="1255"/>
      <c r="AE2" s="1255"/>
      <c r="AF2" s="1255"/>
      <c r="AG2" s="1255"/>
      <c r="AH2" s="1256"/>
      <c r="AI2" s="5"/>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CP2" s="1215"/>
      <c r="CT2" s="235"/>
      <c r="CU2" s="236"/>
      <c r="CV2" s="235"/>
      <c r="CW2" s="235"/>
      <c r="CX2" s="235"/>
      <c r="CY2" s="235"/>
      <c r="CZ2" s="235"/>
      <c r="DA2" s="235"/>
      <c r="DB2" s="235"/>
      <c r="DC2" s="235"/>
    </row>
    <row r="3" spans="1:233" s="2" customFormat="1" ht="24.75" customHeight="1" x14ac:dyDescent="0.25">
      <c r="A3" s="1257" t="s">
        <v>0</v>
      </c>
      <c r="B3" s="1258"/>
      <c r="C3" s="1258"/>
      <c r="D3" s="1258"/>
      <c r="E3" s="1258"/>
      <c r="F3" s="1258"/>
      <c r="G3" s="1258"/>
      <c r="H3" s="1258"/>
      <c r="I3" s="1258"/>
      <c r="J3" s="1258"/>
      <c r="K3" s="1258"/>
      <c r="L3" s="1258"/>
      <c r="M3" s="1258"/>
      <c r="N3" s="1258"/>
      <c r="O3" s="1258"/>
      <c r="P3" s="1258"/>
      <c r="Q3" s="1258"/>
      <c r="R3" s="1258"/>
      <c r="S3" s="1258"/>
      <c r="T3" s="1259"/>
      <c r="U3" s="1259"/>
      <c r="V3" s="1259"/>
      <c r="W3" s="1259"/>
      <c r="X3" s="1259"/>
      <c r="Y3" s="1259"/>
      <c r="Z3" s="1259"/>
      <c r="AA3" s="1260"/>
      <c r="AB3" s="1258"/>
      <c r="AC3" s="1258"/>
      <c r="AD3" s="1261"/>
      <c r="AE3" s="1261"/>
      <c r="AF3" s="1262"/>
      <c r="AG3" s="1262"/>
      <c r="AH3" s="1263"/>
      <c r="AI3" s="5"/>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CP3" s="1215"/>
      <c r="CT3" s="235"/>
      <c r="CU3" s="236"/>
      <c r="CV3" s="235"/>
      <c r="CW3" s="235"/>
      <c r="CX3" s="235"/>
      <c r="CY3" s="235"/>
      <c r="CZ3" s="235"/>
      <c r="DA3" s="235"/>
      <c r="DB3" s="235"/>
      <c r="DC3" s="235"/>
    </row>
    <row r="4" spans="1:233" s="2" customFormat="1" ht="24.75" customHeight="1" x14ac:dyDescent="0.25">
      <c r="A4" s="3"/>
      <c r="B4" s="4"/>
      <c r="C4" s="4"/>
      <c r="D4" s="4"/>
      <c r="E4" s="4"/>
      <c r="F4" s="4"/>
      <c r="G4" s="4"/>
      <c r="H4" s="4"/>
      <c r="I4" s="4"/>
      <c r="J4" s="4"/>
      <c r="K4" s="4"/>
      <c r="L4" s="5"/>
      <c r="M4" s="165"/>
      <c r="N4" s="5"/>
      <c r="O4" s="194"/>
      <c r="P4" s="172"/>
      <c r="Q4" s="5"/>
      <c r="R4" s="172"/>
      <c r="S4" s="172"/>
      <c r="T4" s="213"/>
      <c r="U4" s="213"/>
      <c r="V4" s="4"/>
      <c r="W4" s="4"/>
      <c r="X4" s="236"/>
      <c r="Y4" s="235"/>
      <c r="Z4" s="235"/>
      <c r="AA4" s="247"/>
      <c r="AB4" s="194"/>
      <c r="AC4" s="194"/>
      <c r="AD4" s="4"/>
      <c r="AE4" s="4"/>
      <c r="AF4" s="5"/>
      <c r="AG4" s="5"/>
      <c r="AH4" s="6"/>
      <c r="AI4" s="5"/>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CP4" s="1215"/>
      <c r="CT4" s="235"/>
      <c r="CU4" s="236"/>
      <c r="CV4" s="235"/>
      <c r="CW4" s="235"/>
      <c r="CX4" s="235"/>
      <c r="CY4" s="235"/>
      <c r="CZ4" s="235"/>
      <c r="DA4" s="235"/>
      <c r="DB4" s="235"/>
      <c r="DC4" s="235"/>
    </row>
    <row r="5" spans="1:233" s="2" customFormat="1" ht="42.75" customHeight="1" x14ac:dyDescent="0.25">
      <c r="A5" s="1264" t="s">
        <v>1</v>
      </c>
      <c r="B5" s="1265"/>
      <c r="C5" s="1265"/>
      <c r="D5" s="1265"/>
      <c r="E5" s="1266"/>
      <c r="F5" s="1267"/>
      <c r="G5" s="1268"/>
      <c r="H5" s="1268"/>
      <c r="I5" s="1268"/>
      <c r="J5" s="1268"/>
      <c r="K5" s="1268"/>
      <c r="L5" s="1268"/>
      <c r="M5" s="1268"/>
      <c r="N5" s="1268"/>
      <c r="O5" s="1268"/>
      <c r="P5" s="1268"/>
      <c r="Q5" s="1268"/>
      <c r="R5" s="1268"/>
      <c r="S5" s="1268"/>
      <c r="T5" s="1269"/>
      <c r="U5" s="1269"/>
      <c r="V5" s="1269"/>
      <c r="W5" s="1269"/>
      <c r="X5" s="1269"/>
      <c r="Y5" s="1269"/>
      <c r="Z5" s="1269"/>
      <c r="AA5" s="1270"/>
      <c r="AB5" s="1268"/>
      <c r="AC5" s="1268"/>
      <c r="AD5" s="1271" t="s">
        <v>1200</v>
      </c>
      <c r="AE5" s="1272"/>
      <c r="AF5" s="1275"/>
      <c r="AG5" s="1275"/>
      <c r="AH5" s="1276"/>
      <c r="AI5" s="5"/>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CP5" s="1215"/>
      <c r="CT5" s="235"/>
      <c r="CU5" s="236"/>
      <c r="CV5" s="235"/>
      <c r="CW5" s="235"/>
      <c r="CX5" s="235"/>
      <c r="CY5" s="235"/>
      <c r="CZ5" s="235"/>
      <c r="DA5" s="235"/>
      <c r="DB5" s="235"/>
      <c r="DC5" s="235"/>
    </row>
    <row r="6" spans="1:233" s="2" customFormat="1" ht="80.25" customHeight="1" x14ac:dyDescent="0.25">
      <c r="A6" s="1264" t="s">
        <v>2</v>
      </c>
      <c r="B6" s="1265"/>
      <c r="C6" s="1265"/>
      <c r="D6" s="1265"/>
      <c r="E6" s="1266"/>
      <c r="F6" s="1279" t="s">
        <v>3</v>
      </c>
      <c r="G6" s="1280"/>
      <c r="H6" s="1280"/>
      <c r="I6" s="1280"/>
      <c r="J6" s="1280"/>
      <c r="K6" s="1280"/>
      <c r="L6" s="1280"/>
      <c r="M6" s="1280"/>
      <c r="N6" s="1280"/>
      <c r="O6" s="1280"/>
      <c r="P6" s="1280"/>
      <c r="Q6" s="1280"/>
      <c r="R6" s="1280"/>
      <c r="S6" s="1280"/>
      <c r="T6" s="1281"/>
      <c r="U6" s="1281"/>
      <c r="V6" s="1281"/>
      <c r="W6" s="1281"/>
      <c r="X6" s="1281"/>
      <c r="Y6" s="1281"/>
      <c r="Z6" s="1281"/>
      <c r="AA6" s="1282"/>
      <c r="AB6" s="1280"/>
      <c r="AC6" s="1280"/>
      <c r="AD6" s="1273"/>
      <c r="AE6" s="1274"/>
      <c r="AF6" s="1277"/>
      <c r="AG6" s="1277"/>
      <c r="AH6" s="1278"/>
      <c r="AI6" s="5"/>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CP6" s="1215"/>
      <c r="CT6" s="235"/>
      <c r="CU6" s="236"/>
      <c r="CV6" s="235"/>
      <c r="CW6" s="235"/>
      <c r="CX6" s="235"/>
      <c r="CY6" s="235"/>
      <c r="CZ6" s="235"/>
      <c r="DA6" s="235"/>
      <c r="DB6" s="235"/>
      <c r="DC6" s="235"/>
    </row>
    <row r="7" spans="1:233" s="275" customFormat="1" ht="15.75" thickBot="1" x14ac:dyDescent="0.25">
      <c r="A7" s="1283"/>
      <c r="B7" s="1284"/>
      <c r="C7" s="1284"/>
      <c r="D7" s="1284"/>
      <c r="E7" s="1284"/>
      <c r="F7" s="1284"/>
      <c r="G7" s="1284"/>
      <c r="H7" s="1284"/>
      <c r="I7" s="1284"/>
      <c r="J7" s="1284"/>
      <c r="K7" s="1284"/>
      <c r="L7" s="1284"/>
      <c r="M7" s="1284"/>
      <c r="N7" s="1284"/>
      <c r="O7" s="1284"/>
      <c r="P7" s="1284"/>
      <c r="Q7" s="1284"/>
      <c r="R7" s="1284"/>
      <c r="S7" s="1284"/>
      <c r="T7" s="1285"/>
      <c r="U7" s="1285"/>
      <c r="V7" s="1285"/>
      <c r="W7" s="1285"/>
      <c r="X7" s="1285"/>
      <c r="Y7" s="1285"/>
      <c r="Z7" s="1285"/>
      <c r="AA7" s="1286"/>
      <c r="AB7" s="1284"/>
      <c r="AC7" s="1284"/>
      <c r="AD7" s="1284"/>
      <c r="AE7" s="1284"/>
      <c r="AF7" s="1284"/>
      <c r="AG7" s="1284"/>
      <c r="AH7" s="1287"/>
      <c r="AI7" s="160"/>
      <c r="AJ7" s="1288"/>
      <c r="AK7" s="1288"/>
      <c r="AL7" s="1288"/>
      <c r="AM7" s="273"/>
      <c r="AN7" s="273"/>
      <c r="AO7" s="273"/>
      <c r="AP7" s="1289"/>
      <c r="AQ7" s="1244"/>
      <c r="AR7" s="1244"/>
      <c r="AS7" s="1244"/>
      <c r="AT7" s="1244"/>
      <c r="AU7" s="1244"/>
      <c r="AV7" s="1244"/>
      <c r="AW7" s="1244"/>
      <c r="AX7" s="1244"/>
      <c r="AY7" s="1244"/>
      <c r="AZ7" s="1244"/>
      <c r="BA7" s="1244"/>
      <c r="BB7" s="1244"/>
      <c r="BC7" s="1244"/>
      <c r="BD7" s="1244"/>
      <c r="BE7" s="274"/>
      <c r="BF7" s="274"/>
      <c r="BG7" s="1290"/>
      <c r="BH7" s="1244"/>
      <c r="BI7" s="1244"/>
      <c r="BJ7" s="1244"/>
      <c r="BK7" s="1244"/>
      <c r="BL7" s="1244"/>
      <c r="BM7" s="1244"/>
      <c r="BN7" s="1244"/>
      <c r="BO7" s="1244"/>
      <c r="BP7" s="1244"/>
      <c r="BQ7" s="1244"/>
      <c r="BR7" s="274"/>
      <c r="BS7" s="274"/>
      <c r="BT7" s="274"/>
      <c r="BU7" s="274"/>
      <c r="BV7" s="274"/>
      <c r="BW7" s="274"/>
      <c r="BX7" s="274"/>
      <c r="BY7" s="274"/>
      <c r="BZ7" s="274"/>
      <c r="CA7" s="1244"/>
      <c r="CB7" s="1244"/>
      <c r="CC7" s="1244"/>
      <c r="CD7" s="1244"/>
      <c r="CE7" s="1244"/>
      <c r="CF7" s="1244"/>
      <c r="CG7" s="1244"/>
      <c r="CH7" s="1244"/>
      <c r="CI7" s="1244"/>
      <c r="CJ7" s="1244"/>
      <c r="CK7" s="1244"/>
      <c r="CL7" s="1244"/>
      <c r="CM7" s="1244"/>
      <c r="CN7" s="274"/>
      <c r="CO7" s="274"/>
      <c r="CP7" s="276"/>
      <c r="CT7" s="276"/>
      <c r="CU7" s="277"/>
      <c r="CV7" s="276"/>
      <c r="CW7" s="276"/>
      <c r="CX7" s="276"/>
      <c r="CY7" s="276"/>
      <c r="CZ7" s="276"/>
      <c r="DA7" s="276"/>
      <c r="DB7" s="276"/>
      <c r="DC7" s="276"/>
    </row>
    <row r="8" spans="1:233" ht="85.5" customHeight="1" thickBot="1" x14ac:dyDescent="0.3">
      <c r="A8" s="1382" t="s">
        <v>1188</v>
      </c>
      <c r="B8" s="1383"/>
      <c r="C8" s="1383"/>
      <c r="D8" s="1383"/>
      <c r="E8" s="1383"/>
      <c r="F8" s="1383"/>
      <c r="G8" s="1384"/>
      <c r="H8" s="272"/>
      <c r="I8" s="1385" t="s">
        <v>1189</v>
      </c>
      <c r="J8" s="1386"/>
      <c r="K8" s="1387"/>
      <c r="L8" s="1392" t="s">
        <v>1190</v>
      </c>
      <c r="M8" s="1393"/>
      <c r="N8" s="1393"/>
      <c r="O8" s="1393"/>
      <c r="P8" s="1393"/>
      <c r="Q8" s="1394"/>
      <c r="R8" s="1395" t="s">
        <v>1191</v>
      </c>
      <c r="S8" s="1396"/>
      <c r="T8" s="1396"/>
      <c r="U8" s="1396"/>
      <c r="V8" s="1397"/>
      <c r="W8" s="1379" t="s">
        <v>1194</v>
      </c>
      <c r="X8" s="1380"/>
      <c r="Y8" s="1380"/>
      <c r="Z8" s="1381"/>
      <c r="AA8" s="997" t="s">
        <v>1195</v>
      </c>
      <c r="AB8" s="1239" t="s">
        <v>1199</v>
      </c>
      <c r="AC8" s="1240"/>
      <c r="AD8" s="287"/>
      <c r="AE8" s="287"/>
      <c r="AF8" s="287"/>
      <c r="AG8" s="287"/>
      <c r="AH8" s="287"/>
      <c r="AI8" s="1241" t="s">
        <v>1198</v>
      </c>
      <c r="AJ8" s="1242"/>
      <c r="AK8" s="1242"/>
      <c r="AL8" s="1242"/>
      <c r="AM8" s="1242"/>
      <c r="AN8" s="1242"/>
      <c r="AO8" s="1242"/>
      <c r="AP8" s="1242"/>
      <c r="AQ8" s="1242"/>
      <c r="AR8" s="1242"/>
      <c r="AS8" s="1242"/>
      <c r="AT8" s="1242"/>
      <c r="AU8" s="1242"/>
      <c r="AV8" s="1242"/>
      <c r="AW8" s="1242"/>
      <c r="AX8" s="1242"/>
      <c r="AY8" s="1242"/>
      <c r="AZ8" s="1242"/>
      <c r="BA8" s="1242"/>
      <c r="BB8" s="1242"/>
      <c r="BC8" s="1242"/>
      <c r="BD8" s="1242"/>
      <c r="BE8" s="1242"/>
      <c r="BF8" s="1242"/>
      <c r="BG8" s="1242"/>
      <c r="BH8" s="1242"/>
      <c r="BI8" s="1242"/>
      <c r="BJ8" s="1242"/>
      <c r="BK8" s="1242"/>
      <c r="BL8" s="1242"/>
      <c r="BM8" s="1242"/>
      <c r="BN8" s="1242"/>
      <c r="BO8" s="1242"/>
      <c r="BP8" s="1242"/>
      <c r="BQ8" s="1242"/>
      <c r="BR8" s="1242"/>
      <c r="BS8" s="1242"/>
      <c r="BT8" s="1242"/>
      <c r="BU8" s="1242"/>
      <c r="BV8" s="1242"/>
      <c r="BW8" s="1242"/>
      <c r="BX8" s="1242"/>
      <c r="BY8" s="1242"/>
      <c r="BZ8" s="1242"/>
      <c r="CA8" s="1242"/>
      <c r="CB8" s="1242"/>
      <c r="CC8" s="1242"/>
      <c r="CD8" s="1242"/>
      <c r="CE8" s="1242"/>
      <c r="CF8" s="1242"/>
      <c r="CG8" s="1242"/>
      <c r="CH8" s="1242"/>
      <c r="CI8" s="1242"/>
      <c r="CJ8" s="1242"/>
      <c r="CK8" s="1242"/>
      <c r="CL8" s="1242"/>
      <c r="CM8" s="1242"/>
      <c r="CN8" s="1242"/>
      <c r="CO8" s="1243"/>
    </row>
    <row r="9" spans="1:233" ht="123.75" customHeight="1" thickBot="1" x14ac:dyDescent="0.3">
      <c r="A9" s="363" t="s">
        <v>4</v>
      </c>
      <c r="B9" s="364" t="s">
        <v>5</v>
      </c>
      <c r="C9" s="364" t="s">
        <v>6</v>
      </c>
      <c r="D9" s="364" t="s">
        <v>7</v>
      </c>
      <c r="E9" s="364" t="s">
        <v>8</v>
      </c>
      <c r="F9" s="364" t="s">
        <v>9</v>
      </c>
      <c r="G9" s="365" t="s">
        <v>10</v>
      </c>
      <c r="H9" s="280" t="s">
        <v>11</v>
      </c>
      <c r="I9" s="366" t="s">
        <v>14</v>
      </c>
      <c r="J9" s="367" t="s">
        <v>15</v>
      </c>
      <c r="K9" s="685" t="s">
        <v>16</v>
      </c>
      <c r="L9" s="812" t="s">
        <v>12</v>
      </c>
      <c r="M9" s="368" t="s">
        <v>26</v>
      </c>
      <c r="N9" s="368" t="s">
        <v>13</v>
      </c>
      <c r="O9" s="369" t="s">
        <v>17</v>
      </c>
      <c r="P9" s="370" t="s">
        <v>18</v>
      </c>
      <c r="Q9" s="813" t="s">
        <v>23</v>
      </c>
      <c r="R9" s="919" t="s">
        <v>19</v>
      </c>
      <c r="S9" s="370" t="s">
        <v>20</v>
      </c>
      <c r="T9" s="371" t="s">
        <v>21</v>
      </c>
      <c r="U9" s="371" t="s">
        <v>22</v>
      </c>
      <c r="V9" s="920" t="s">
        <v>27</v>
      </c>
      <c r="W9" s="363" t="s">
        <v>29</v>
      </c>
      <c r="X9" s="372" t="s">
        <v>91</v>
      </c>
      <c r="Y9" s="373" t="s">
        <v>1192</v>
      </c>
      <c r="Z9" s="384" t="s">
        <v>1193</v>
      </c>
      <c r="AA9" s="998" t="s">
        <v>1196</v>
      </c>
      <c r="AB9" s="1065" t="s">
        <v>24</v>
      </c>
      <c r="AC9" s="813" t="s">
        <v>25</v>
      </c>
      <c r="AD9" s="1030" t="s">
        <v>28</v>
      </c>
      <c r="AE9" s="374" t="s">
        <v>28</v>
      </c>
      <c r="AF9" s="375" t="s">
        <v>30</v>
      </c>
      <c r="AG9" s="376" t="s">
        <v>31</v>
      </c>
      <c r="AH9" s="1101" t="s">
        <v>32</v>
      </c>
      <c r="AI9" s="1153" t="s">
        <v>33</v>
      </c>
      <c r="AJ9" s="377" t="s">
        <v>34</v>
      </c>
      <c r="AK9" s="378" t="s">
        <v>1176</v>
      </c>
      <c r="AL9" s="378" t="s">
        <v>35</v>
      </c>
      <c r="AM9" s="378" t="s">
        <v>36</v>
      </c>
      <c r="AN9" s="378" t="s">
        <v>37</v>
      </c>
      <c r="AO9" s="379" t="s">
        <v>38</v>
      </c>
      <c r="AP9" s="379" t="s">
        <v>39</v>
      </c>
      <c r="AQ9" s="379" t="s">
        <v>40</v>
      </c>
      <c r="AR9" s="379" t="s">
        <v>41</v>
      </c>
      <c r="AS9" s="379" t="s">
        <v>42</v>
      </c>
      <c r="AT9" s="379" t="s">
        <v>43</v>
      </c>
      <c r="AU9" s="379" t="s">
        <v>44</v>
      </c>
      <c r="AV9" s="379" t="s">
        <v>1197</v>
      </c>
      <c r="AW9" s="379" t="s">
        <v>45</v>
      </c>
      <c r="AX9" s="379" t="s">
        <v>46</v>
      </c>
      <c r="AY9" s="379" t="s">
        <v>47</v>
      </c>
      <c r="AZ9" s="379" t="s">
        <v>48</v>
      </c>
      <c r="BA9" s="379" t="s">
        <v>49</v>
      </c>
      <c r="BB9" s="379" t="s">
        <v>50</v>
      </c>
      <c r="BC9" s="379" t="s">
        <v>51</v>
      </c>
      <c r="BD9" s="379" t="s">
        <v>52</v>
      </c>
      <c r="BE9" s="379" t="s">
        <v>53</v>
      </c>
      <c r="BF9" s="379" t="s">
        <v>54</v>
      </c>
      <c r="BG9" s="380" t="s">
        <v>55</v>
      </c>
      <c r="BH9" s="380" t="s">
        <v>56</v>
      </c>
      <c r="BI9" s="380" t="s">
        <v>57</v>
      </c>
      <c r="BJ9" s="380" t="s">
        <v>58</v>
      </c>
      <c r="BK9" s="380" t="s">
        <v>59</v>
      </c>
      <c r="BL9" s="380" t="s">
        <v>60</v>
      </c>
      <c r="BM9" s="380" t="s">
        <v>61</v>
      </c>
      <c r="BN9" s="380" t="s">
        <v>62</v>
      </c>
      <c r="BO9" s="380" t="s">
        <v>63</v>
      </c>
      <c r="BP9" s="380" t="s">
        <v>64</v>
      </c>
      <c r="BQ9" s="380" t="s">
        <v>65</v>
      </c>
      <c r="BR9" s="381" t="s">
        <v>66</v>
      </c>
      <c r="BS9" s="381" t="s">
        <v>67</v>
      </c>
      <c r="BT9" s="381" t="s">
        <v>68</v>
      </c>
      <c r="BU9" s="381" t="s">
        <v>69</v>
      </c>
      <c r="BV9" s="381" t="s">
        <v>70</v>
      </c>
      <c r="BW9" s="381" t="s">
        <v>71</v>
      </c>
      <c r="BX9" s="381" t="s">
        <v>72</v>
      </c>
      <c r="BY9" s="381" t="s">
        <v>73</v>
      </c>
      <c r="BZ9" s="381" t="s">
        <v>74</v>
      </c>
      <c r="CA9" s="381" t="s">
        <v>75</v>
      </c>
      <c r="CB9" s="381" t="s">
        <v>76</v>
      </c>
      <c r="CC9" s="381" t="s">
        <v>77</v>
      </c>
      <c r="CD9" s="381" t="s">
        <v>78</v>
      </c>
      <c r="CE9" s="381" t="s">
        <v>79</v>
      </c>
      <c r="CF9" s="381" t="s">
        <v>80</v>
      </c>
      <c r="CG9" s="381" t="s">
        <v>1177</v>
      </c>
      <c r="CH9" s="381" t="s">
        <v>81</v>
      </c>
      <c r="CI9" s="381" t="s">
        <v>82</v>
      </c>
      <c r="CJ9" s="381" t="s">
        <v>1178</v>
      </c>
      <c r="CK9" s="381" t="s">
        <v>83</v>
      </c>
      <c r="CL9" s="381" t="s">
        <v>84</v>
      </c>
      <c r="CM9" s="381" t="s">
        <v>85</v>
      </c>
      <c r="CN9" s="381" t="s">
        <v>86</v>
      </c>
      <c r="CO9" s="1154" t="s">
        <v>1179</v>
      </c>
      <c r="CP9" s="1147" t="s">
        <v>87</v>
      </c>
      <c r="CQ9" s="382" t="s">
        <v>88</v>
      </c>
      <c r="CR9" s="382" t="s">
        <v>89</v>
      </c>
      <c r="CS9" s="382" t="s">
        <v>90</v>
      </c>
      <c r="CT9" s="383" t="s">
        <v>29</v>
      </c>
      <c r="CU9" s="372" t="s">
        <v>91</v>
      </c>
      <c r="CV9" s="373" t="s">
        <v>92</v>
      </c>
      <c r="CW9" s="373" t="s">
        <v>93</v>
      </c>
      <c r="CX9" s="373" t="s">
        <v>94</v>
      </c>
      <c r="CY9" s="373" t="s">
        <v>95</v>
      </c>
      <c r="CZ9" s="373" t="s">
        <v>96</v>
      </c>
      <c r="DA9" s="373" t="s">
        <v>97</v>
      </c>
      <c r="DB9" s="373" t="s">
        <v>98</v>
      </c>
      <c r="DC9" s="384" t="s">
        <v>99</v>
      </c>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c r="FH9" s="9"/>
      <c r="FI9" s="9"/>
      <c r="FJ9" s="9"/>
      <c r="FK9" s="9"/>
      <c r="FL9" s="9"/>
      <c r="FM9" s="9"/>
      <c r="FN9" s="9"/>
      <c r="FO9" s="9"/>
      <c r="FP9" s="9"/>
      <c r="FQ9" s="9"/>
      <c r="FR9" s="9"/>
      <c r="FS9" s="9"/>
      <c r="FT9" s="9"/>
      <c r="FU9" s="9"/>
      <c r="FV9" s="9"/>
      <c r="FW9" s="9"/>
      <c r="FX9" s="9"/>
      <c r="FY9" s="9"/>
      <c r="FZ9" s="9"/>
      <c r="GA9" s="9"/>
      <c r="GB9" s="9"/>
      <c r="GC9" s="9"/>
      <c r="GD9" s="9"/>
      <c r="GE9" s="9"/>
      <c r="GF9" s="9"/>
      <c r="GG9" s="9"/>
      <c r="GH9" s="9"/>
      <c r="GI9" s="9"/>
      <c r="GJ9" s="9"/>
      <c r="GK9" s="9"/>
      <c r="GL9" s="9"/>
      <c r="GM9" s="9"/>
      <c r="GN9" s="9"/>
      <c r="GO9" s="9"/>
      <c r="GP9" s="9"/>
      <c r="GQ9" s="9"/>
      <c r="GR9" s="9"/>
      <c r="GS9" s="9"/>
      <c r="GT9" s="9"/>
      <c r="GU9" s="9"/>
      <c r="GV9" s="9"/>
      <c r="GW9" s="9"/>
      <c r="GX9" s="9"/>
      <c r="GY9" s="9"/>
      <c r="GZ9" s="9"/>
      <c r="HA9" s="9"/>
      <c r="HB9" s="9"/>
      <c r="HC9" s="9"/>
      <c r="HD9" s="9"/>
      <c r="HE9" s="9"/>
      <c r="HF9" s="9"/>
      <c r="HG9" s="9"/>
      <c r="HH9" s="9"/>
      <c r="HI9" s="9"/>
      <c r="HJ9" s="9"/>
      <c r="HK9" s="9"/>
      <c r="HL9" s="9"/>
      <c r="HM9" s="9"/>
      <c r="HN9" s="9"/>
      <c r="HO9" s="9"/>
      <c r="HP9" s="9"/>
      <c r="HQ9" s="9"/>
      <c r="HR9" s="9"/>
      <c r="HS9" s="9"/>
      <c r="HT9" s="9"/>
      <c r="HU9" s="9"/>
      <c r="HV9" s="9"/>
      <c r="HW9" s="9"/>
      <c r="HX9" s="9"/>
      <c r="HY9" s="9"/>
    </row>
    <row r="10" spans="1:233" ht="18" customHeight="1" x14ac:dyDescent="0.25">
      <c r="A10" s="181"/>
      <c r="B10" s="181"/>
      <c r="C10" s="181"/>
      <c r="D10" s="181"/>
      <c r="E10" s="181"/>
      <c r="F10" s="181"/>
      <c r="G10" s="1231"/>
      <c r="H10" s="673"/>
      <c r="I10" s="1232"/>
      <c r="J10" s="1233"/>
      <c r="K10" s="1234"/>
      <c r="L10" s="1291"/>
      <c r="M10" s="266"/>
      <c r="N10" s="242"/>
      <c r="O10" s="266"/>
      <c r="P10" s="181"/>
      <c r="Q10" s="814"/>
      <c r="R10" s="921"/>
      <c r="S10" s="181"/>
      <c r="T10" s="266"/>
      <c r="U10" s="266"/>
      <c r="V10" s="814"/>
      <c r="W10" s="953"/>
      <c r="X10" s="182"/>
      <c r="Y10" s="182"/>
      <c r="Z10" s="643"/>
      <c r="AA10" s="999"/>
      <c r="AB10" s="953"/>
      <c r="AC10" s="814"/>
      <c r="AD10" s="683"/>
      <c r="AE10" s="266"/>
      <c r="AF10" s="312">
        <v>7147338920.3000002</v>
      </c>
      <c r="AG10" s="312">
        <v>245447080379</v>
      </c>
      <c r="AH10" s="1102"/>
      <c r="AI10" s="1155">
        <v>252594.41929929997</v>
      </c>
      <c r="AJ10" s="313">
        <v>220</v>
      </c>
      <c r="AK10" s="313">
        <v>0.5</v>
      </c>
      <c r="AL10" s="313">
        <v>1E-3</v>
      </c>
      <c r="AM10" s="313">
        <v>0.1</v>
      </c>
      <c r="AN10" s="313">
        <v>0.05</v>
      </c>
      <c r="AO10" s="313">
        <v>14.9985</v>
      </c>
      <c r="AP10" s="313">
        <v>409.05</v>
      </c>
      <c r="AQ10" s="313">
        <v>95.2029</v>
      </c>
      <c r="AR10" s="313">
        <v>23.7</v>
      </c>
      <c r="AS10" s="313">
        <v>136.6875</v>
      </c>
      <c r="AT10" s="313">
        <v>3925.7166014999998</v>
      </c>
      <c r="AU10" s="313">
        <v>11.85</v>
      </c>
      <c r="AV10" s="313">
        <v>357.87</v>
      </c>
      <c r="AW10" s="313">
        <v>88.875</v>
      </c>
      <c r="AX10" s="313">
        <v>54.867199999999997</v>
      </c>
      <c r="AY10" s="313">
        <v>47.151499999999999</v>
      </c>
      <c r="AZ10" s="313">
        <v>44.4375</v>
      </c>
      <c r="BA10" s="313">
        <v>25.64</v>
      </c>
      <c r="BB10" s="313">
        <v>584.50125000000003</v>
      </c>
      <c r="BC10" s="313">
        <v>2926.4544688000005</v>
      </c>
      <c r="BD10" s="313">
        <v>4.5</v>
      </c>
      <c r="BE10" s="313">
        <v>108</v>
      </c>
      <c r="BF10" s="313">
        <v>5.82</v>
      </c>
      <c r="BG10" s="314">
        <v>1267.2</v>
      </c>
      <c r="BH10" s="314">
        <v>10</v>
      </c>
      <c r="BI10" s="314">
        <v>7.2</v>
      </c>
      <c r="BJ10" s="314">
        <v>672</v>
      </c>
      <c r="BK10" s="314">
        <v>2</v>
      </c>
      <c r="BL10" s="314">
        <v>1600</v>
      </c>
      <c r="BM10" s="314">
        <v>15</v>
      </c>
      <c r="BN10" s="314">
        <v>3400</v>
      </c>
      <c r="BO10" s="314">
        <v>40</v>
      </c>
      <c r="BP10" s="314">
        <v>3800.3</v>
      </c>
      <c r="BQ10" s="314">
        <v>10</v>
      </c>
      <c r="BR10" s="314">
        <v>700</v>
      </c>
      <c r="BS10" s="314">
        <v>2</v>
      </c>
      <c r="BT10" s="314">
        <v>20</v>
      </c>
      <c r="BU10" s="314">
        <v>482.56672800000001</v>
      </c>
      <c r="BV10" s="314">
        <v>9924.4867210000011</v>
      </c>
      <c r="BW10" s="314">
        <v>22851.955586</v>
      </c>
      <c r="BX10" s="314">
        <v>174584.53484400001</v>
      </c>
      <c r="BY10" s="314">
        <v>20</v>
      </c>
      <c r="BZ10" s="314">
        <v>0.15</v>
      </c>
      <c r="CA10" s="314">
        <v>70</v>
      </c>
      <c r="CB10" s="314">
        <v>2E-3</v>
      </c>
      <c r="CC10" s="314">
        <v>0.05</v>
      </c>
      <c r="CD10" s="314">
        <v>1</v>
      </c>
      <c r="CE10" s="314">
        <v>0</v>
      </c>
      <c r="CF10" s="314">
        <v>2000</v>
      </c>
      <c r="CG10" s="314">
        <v>228</v>
      </c>
      <c r="CH10" s="314">
        <v>20</v>
      </c>
      <c r="CI10" s="314">
        <v>30</v>
      </c>
      <c r="CJ10" s="314">
        <v>2850</v>
      </c>
      <c r="CK10" s="314">
        <v>3200</v>
      </c>
      <c r="CL10" s="314">
        <v>300</v>
      </c>
      <c r="CM10" s="314">
        <v>0</v>
      </c>
      <c r="CN10" s="314">
        <v>400</v>
      </c>
      <c r="CO10" s="1156">
        <v>15000</v>
      </c>
      <c r="CP10" s="811"/>
      <c r="CQ10" s="182"/>
      <c r="CR10" s="182"/>
      <c r="CS10" s="182"/>
      <c r="CT10" s="182"/>
      <c r="CU10" s="182"/>
      <c r="CV10" s="182"/>
      <c r="CW10" s="182"/>
      <c r="CX10" s="182"/>
      <c r="CY10" s="182"/>
      <c r="CZ10" s="182"/>
      <c r="DA10" s="182"/>
      <c r="DB10" s="182"/>
      <c r="DC10" s="182"/>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c r="EY10" s="9"/>
      <c r="EZ10" s="9"/>
      <c r="FA10" s="9"/>
      <c r="FB10" s="9"/>
      <c r="FC10" s="9"/>
      <c r="FD10" s="9"/>
      <c r="FE10" s="9"/>
      <c r="FF10" s="9"/>
      <c r="FG10" s="9"/>
      <c r="FH10" s="9"/>
      <c r="FI10" s="9"/>
      <c r="FJ10" s="9"/>
      <c r="FK10" s="9"/>
      <c r="FL10" s="9"/>
      <c r="FM10" s="9"/>
      <c r="FN10" s="9"/>
      <c r="FO10" s="9"/>
      <c r="FP10" s="9"/>
      <c r="FQ10" s="9"/>
      <c r="FR10" s="9"/>
      <c r="FS10" s="9"/>
      <c r="FT10" s="9"/>
      <c r="FU10" s="9"/>
      <c r="FV10" s="9"/>
      <c r="FW10" s="9"/>
      <c r="FX10" s="9"/>
      <c r="FY10" s="9"/>
      <c r="FZ10" s="9"/>
      <c r="GA10" s="9"/>
      <c r="GB10" s="9"/>
      <c r="GC10" s="9"/>
      <c r="GD10" s="9"/>
      <c r="GE10" s="9"/>
      <c r="GF10" s="9"/>
      <c r="GG10" s="9"/>
      <c r="GH10" s="9"/>
      <c r="GI10" s="9"/>
      <c r="GJ10" s="9"/>
      <c r="GK10" s="9"/>
      <c r="GL10" s="9"/>
      <c r="GM10" s="9"/>
      <c r="GN10" s="9"/>
      <c r="GO10" s="9"/>
      <c r="GP10" s="9"/>
      <c r="GQ10" s="9"/>
      <c r="GR10" s="9"/>
      <c r="GS10" s="9"/>
      <c r="GT10" s="9"/>
      <c r="GU10" s="9"/>
      <c r="GV10" s="9"/>
      <c r="GW10" s="9"/>
      <c r="GX10" s="9"/>
      <c r="GY10" s="9"/>
      <c r="GZ10" s="9"/>
      <c r="HA10" s="9"/>
      <c r="HB10" s="9"/>
      <c r="HC10" s="9"/>
      <c r="HD10" s="9"/>
      <c r="HE10" s="9"/>
      <c r="HF10" s="9"/>
      <c r="HG10" s="9"/>
      <c r="HH10" s="9"/>
      <c r="HI10" s="9"/>
      <c r="HJ10" s="9"/>
      <c r="HK10" s="9"/>
      <c r="HL10" s="9"/>
      <c r="HM10" s="9"/>
      <c r="HN10" s="9"/>
      <c r="HO10" s="9"/>
      <c r="HP10" s="9"/>
      <c r="HQ10" s="9"/>
      <c r="HR10" s="9"/>
      <c r="HS10" s="9"/>
      <c r="HT10" s="9"/>
      <c r="HU10" s="9"/>
      <c r="HV10" s="9"/>
      <c r="HW10" s="9"/>
      <c r="HX10" s="9"/>
      <c r="HY10" s="9"/>
    </row>
    <row r="11" spans="1:233" ht="18" customHeight="1" x14ac:dyDescent="0.25">
      <c r="A11" s="181"/>
      <c r="B11" s="181"/>
      <c r="C11" s="181"/>
      <c r="D11" s="181"/>
      <c r="E11" s="181"/>
      <c r="F11" s="181"/>
      <c r="G11" s="1231"/>
      <c r="H11" s="673"/>
      <c r="I11" s="686"/>
      <c r="J11" s="245"/>
      <c r="K11" s="687"/>
      <c r="L11" s="1291"/>
      <c r="M11" s="266"/>
      <c r="N11" s="242"/>
      <c r="O11" s="266"/>
      <c r="P11" s="181"/>
      <c r="Q11" s="814"/>
      <c r="R11" s="921"/>
      <c r="S11" s="181"/>
      <c r="T11" s="266"/>
      <c r="U11" s="266"/>
      <c r="V11" s="814"/>
      <c r="W11" s="953"/>
      <c r="X11" s="10"/>
      <c r="Y11" s="10"/>
      <c r="Z11" s="644"/>
      <c r="AA11" s="999"/>
      <c r="AB11" s="953"/>
      <c r="AC11" s="814"/>
      <c r="AD11" s="683"/>
      <c r="AE11" s="210"/>
      <c r="AF11" s="14">
        <v>7147338920.3000002</v>
      </c>
      <c r="AG11" s="14">
        <v>247163844920.40002</v>
      </c>
      <c r="AH11" s="1103">
        <f>AH223</f>
        <v>254311183840.70001</v>
      </c>
      <c r="AI11" s="1157">
        <v>251821.44050070003</v>
      </c>
      <c r="AJ11" s="11">
        <v>220</v>
      </c>
      <c r="AK11" s="11">
        <v>0.5</v>
      </c>
      <c r="AL11" s="11">
        <v>1E-3</v>
      </c>
      <c r="AM11" s="11">
        <v>0.1</v>
      </c>
      <c r="AN11" s="11">
        <v>0.05</v>
      </c>
      <c r="AO11" s="11">
        <v>14.9985</v>
      </c>
      <c r="AP11" s="11">
        <v>409.05</v>
      </c>
      <c r="AQ11" s="11">
        <v>95.2029</v>
      </c>
      <c r="AR11" s="11">
        <v>23.7</v>
      </c>
      <c r="AS11" s="11">
        <v>136.6875</v>
      </c>
      <c r="AT11" s="11">
        <v>3925.7166014999998</v>
      </c>
      <c r="AU11" s="11">
        <v>11.85</v>
      </c>
      <c r="AV11" s="11">
        <v>357.87000000000012</v>
      </c>
      <c r="AW11" s="11">
        <v>88.875</v>
      </c>
      <c r="AX11" s="11">
        <v>15.891200000000001</v>
      </c>
      <c r="AY11" s="11">
        <v>13.656499999999999</v>
      </c>
      <c r="AZ11" s="11">
        <v>44.4375</v>
      </c>
      <c r="BA11" s="11">
        <v>25.64</v>
      </c>
      <c r="BB11" s="11">
        <v>584.50125000000003</v>
      </c>
      <c r="BC11" s="11">
        <v>2926.4544688000005</v>
      </c>
      <c r="BD11" s="11">
        <v>4.5</v>
      </c>
      <c r="BE11" s="11">
        <v>108</v>
      </c>
      <c r="BF11" s="11">
        <v>5.8199999999995233</v>
      </c>
      <c r="BG11" s="13">
        <v>1267.2</v>
      </c>
      <c r="BH11" s="13">
        <v>9.9922014000000008</v>
      </c>
      <c r="BI11" s="13">
        <v>7.2</v>
      </c>
      <c r="BJ11" s="13">
        <v>672</v>
      </c>
      <c r="BK11" s="13">
        <v>2</v>
      </c>
      <c r="BL11" s="13">
        <v>1600</v>
      </c>
      <c r="BM11" s="13">
        <v>14.5</v>
      </c>
      <c r="BN11" s="13">
        <v>3400</v>
      </c>
      <c r="BO11" s="13">
        <v>40</v>
      </c>
      <c r="BP11" s="13">
        <v>3800.3</v>
      </c>
      <c r="BQ11" s="13">
        <v>10</v>
      </c>
      <c r="BR11" s="15"/>
      <c r="BS11" s="13">
        <v>2</v>
      </c>
      <c r="BT11" s="13">
        <v>20</v>
      </c>
      <c r="BU11" s="13">
        <v>482.56672800000001</v>
      </c>
      <c r="BV11" s="13">
        <v>9924.4867210000011</v>
      </c>
      <c r="BW11" s="13">
        <v>22851.955586</v>
      </c>
      <c r="BX11" s="13">
        <v>174584.53484400001</v>
      </c>
      <c r="BY11" s="13">
        <v>20</v>
      </c>
      <c r="BZ11" s="13">
        <v>0.15</v>
      </c>
      <c r="CA11" s="13">
        <v>70</v>
      </c>
      <c r="CB11" s="13">
        <v>2E-3</v>
      </c>
      <c r="CC11" s="13">
        <v>0.05</v>
      </c>
      <c r="CD11" s="13">
        <v>1</v>
      </c>
      <c r="CE11" s="13">
        <v>0</v>
      </c>
      <c r="CF11" s="13">
        <v>2000.0000000000036</v>
      </c>
      <c r="CG11" s="13">
        <v>228</v>
      </c>
      <c r="CH11" s="13">
        <v>20</v>
      </c>
      <c r="CI11" s="13">
        <v>30</v>
      </c>
      <c r="CJ11" s="13">
        <v>2850</v>
      </c>
      <c r="CK11" s="13">
        <v>3200</v>
      </c>
      <c r="CL11" s="13">
        <v>300</v>
      </c>
      <c r="CM11" s="13">
        <v>0</v>
      </c>
      <c r="CN11" s="13">
        <v>400</v>
      </c>
      <c r="CO11" s="1158">
        <v>15000</v>
      </c>
      <c r="CP11" s="1148"/>
      <c r="CQ11" s="10"/>
      <c r="CR11" s="10"/>
      <c r="CS11" s="10"/>
      <c r="CT11" s="10"/>
      <c r="CU11" s="10"/>
      <c r="CV11" s="10"/>
      <c r="CW11" s="10"/>
      <c r="CX11" s="10"/>
      <c r="CY11" s="10"/>
      <c r="CZ11" s="10"/>
      <c r="DA11" s="10"/>
      <c r="DB11" s="10"/>
      <c r="DC11" s="10"/>
      <c r="DD11" s="16"/>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9"/>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9"/>
      <c r="HH11" s="9"/>
      <c r="HI11" s="9"/>
      <c r="HJ11" s="9"/>
      <c r="HK11" s="9"/>
      <c r="HL11" s="9"/>
      <c r="HM11" s="9"/>
      <c r="HN11" s="9"/>
      <c r="HO11" s="9"/>
      <c r="HP11" s="9"/>
      <c r="HQ11" s="9"/>
      <c r="HR11" s="9"/>
      <c r="HS11" s="9"/>
      <c r="HT11" s="9"/>
      <c r="HU11" s="9"/>
      <c r="HV11" s="9"/>
      <c r="HW11" s="9"/>
      <c r="HX11" s="9"/>
      <c r="HY11" s="9"/>
    </row>
    <row r="12" spans="1:233" ht="21" customHeight="1" x14ac:dyDescent="0.25">
      <c r="A12" s="182"/>
      <c r="B12" s="182"/>
      <c r="C12" s="182"/>
      <c r="D12" s="182"/>
      <c r="E12" s="182"/>
      <c r="F12" s="182"/>
      <c r="G12" s="1231"/>
      <c r="H12" s="673"/>
      <c r="I12" s="688"/>
      <c r="J12" s="246"/>
      <c r="K12" s="689"/>
      <c r="L12" s="1292"/>
      <c r="M12" s="229"/>
      <c r="N12" s="243"/>
      <c r="O12" s="229"/>
      <c r="P12" s="182"/>
      <c r="Q12" s="815"/>
      <c r="R12" s="642"/>
      <c r="S12" s="182"/>
      <c r="T12" s="229"/>
      <c r="U12" s="229"/>
      <c r="V12" s="815"/>
      <c r="W12" s="954"/>
      <c r="X12" s="10"/>
      <c r="Y12" s="10"/>
      <c r="Z12" s="644"/>
      <c r="AA12" s="1000"/>
      <c r="AB12" s="954"/>
      <c r="AC12" s="815"/>
      <c r="AD12" s="684"/>
      <c r="AE12" s="211"/>
      <c r="AF12" s="17">
        <v>0</v>
      </c>
      <c r="AG12" s="17">
        <v>-1716764541.4000244</v>
      </c>
      <c r="AH12" s="1104"/>
      <c r="AI12" s="1157">
        <v>772.97879859997556</v>
      </c>
      <c r="AJ12" s="12"/>
      <c r="AK12" s="12"/>
      <c r="AL12" s="12"/>
      <c r="AM12" s="12"/>
      <c r="AN12" s="12"/>
      <c r="AO12" s="12"/>
      <c r="AP12" s="15"/>
      <c r="AQ12" s="15"/>
      <c r="AR12" s="15"/>
      <c r="AS12" s="15"/>
      <c r="AT12" s="15"/>
      <c r="AU12" s="15"/>
      <c r="AV12" s="15"/>
      <c r="AW12" s="15"/>
      <c r="AX12" s="13"/>
      <c r="AY12" s="13"/>
      <c r="AZ12" s="13"/>
      <c r="BA12" s="15"/>
      <c r="BB12" s="15"/>
      <c r="BC12" s="15"/>
      <c r="BD12" s="15"/>
      <c r="BE12" s="15"/>
      <c r="BF12" s="15"/>
      <c r="BG12" s="15"/>
      <c r="BH12" s="13">
        <v>7.7985999999996272E-3</v>
      </c>
      <c r="BI12" s="15"/>
      <c r="BJ12" s="15"/>
      <c r="BK12" s="15"/>
      <c r="BL12" s="15"/>
      <c r="BM12" s="13">
        <v>0.5</v>
      </c>
      <c r="BN12" s="15"/>
      <c r="BO12" s="15"/>
      <c r="BP12" s="15"/>
      <c r="BQ12" s="15"/>
      <c r="BR12" s="13">
        <v>700</v>
      </c>
      <c r="BS12" s="15"/>
      <c r="BT12" s="15"/>
      <c r="BU12" s="15"/>
      <c r="BV12" s="15"/>
      <c r="BW12" s="15"/>
      <c r="BX12" s="15"/>
      <c r="BY12" s="15"/>
      <c r="BZ12" s="15"/>
      <c r="CA12" s="15"/>
      <c r="CB12" s="15"/>
      <c r="CC12" s="15"/>
      <c r="CD12" s="15"/>
      <c r="CE12" s="13">
        <v>0</v>
      </c>
      <c r="CF12" s="15"/>
      <c r="CG12" s="15"/>
      <c r="CH12" s="15"/>
      <c r="CI12" s="15"/>
      <c r="CJ12" s="15"/>
      <c r="CK12" s="15"/>
      <c r="CL12" s="15"/>
      <c r="CM12" s="15"/>
      <c r="CN12" s="15"/>
      <c r="CO12" s="1159"/>
      <c r="CP12" s="1148"/>
      <c r="CQ12" s="10"/>
      <c r="CR12" s="10"/>
      <c r="CS12" s="10"/>
      <c r="CT12" s="10"/>
      <c r="CU12" s="10"/>
      <c r="CV12" s="10"/>
      <c r="CW12" s="10"/>
      <c r="CX12" s="10"/>
      <c r="CY12" s="10"/>
      <c r="CZ12" s="10"/>
      <c r="DA12" s="10"/>
      <c r="DB12" s="10"/>
      <c r="DC12" s="10"/>
      <c r="DD12" s="16"/>
      <c r="DE12" s="9"/>
      <c r="DF12" s="9"/>
      <c r="DG12" s="9"/>
      <c r="DH12" s="9"/>
      <c r="DI12" s="9"/>
      <c r="DJ12" s="9"/>
      <c r="DK12" s="9"/>
      <c r="DL12" s="9"/>
      <c r="DM12" s="9"/>
      <c r="DN12" s="9"/>
      <c r="DO12" s="9"/>
      <c r="DP12" s="9"/>
      <c r="DQ12" s="9"/>
      <c r="DR12" s="9"/>
      <c r="DS12" s="9"/>
      <c r="DT12" s="9"/>
      <c r="DU12" s="9"/>
      <c r="DV12" s="9"/>
      <c r="DW12" s="9"/>
      <c r="DX12" s="9"/>
      <c r="DY12" s="9"/>
      <c r="DZ12" s="9"/>
      <c r="EA12" s="9"/>
      <c r="EB12" s="9"/>
      <c r="EC12" s="9"/>
      <c r="ED12" s="9"/>
      <c r="EE12" s="9"/>
      <c r="EF12" s="9"/>
      <c r="EG12" s="9"/>
      <c r="EH12" s="9"/>
      <c r="EI12" s="9"/>
      <c r="EJ12" s="9"/>
      <c r="EK12" s="9"/>
      <c r="EL12" s="9"/>
      <c r="EM12" s="9"/>
      <c r="EN12" s="9"/>
      <c r="EO12" s="9"/>
      <c r="EP12" s="9"/>
      <c r="EQ12" s="9"/>
      <c r="ER12" s="9"/>
      <c r="ES12" s="9"/>
      <c r="ET12" s="9"/>
      <c r="EU12" s="9"/>
      <c r="EV12" s="9"/>
      <c r="EW12" s="9"/>
      <c r="EX12" s="9"/>
      <c r="EY12" s="9"/>
      <c r="EZ12" s="9"/>
      <c r="FA12" s="9"/>
      <c r="FB12" s="9"/>
      <c r="FC12" s="9"/>
      <c r="FD12" s="9"/>
      <c r="FE12" s="9"/>
      <c r="FF12" s="9"/>
      <c r="FG12" s="9"/>
      <c r="FH12" s="9"/>
      <c r="FI12" s="9"/>
      <c r="FJ12" s="9"/>
      <c r="FK12" s="9"/>
      <c r="FL12" s="9"/>
      <c r="FM12" s="9"/>
      <c r="FN12" s="9"/>
      <c r="FO12" s="9"/>
      <c r="FP12" s="9"/>
      <c r="FQ12" s="9"/>
      <c r="FR12" s="9"/>
      <c r="FS12" s="9"/>
      <c r="FT12" s="9"/>
      <c r="FU12" s="9"/>
      <c r="FV12" s="9"/>
      <c r="FW12" s="9"/>
      <c r="FX12" s="9"/>
      <c r="FY12" s="9"/>
      <c r="FZ12" s="9"/>
      <c r="GA12" s="9"/>
      <c r="GB12" s="9"/>
      <c r="GC12" s="9"/>
      <c r="GD12" s="9"/>
      <c r="GE12" s="9"/>
      <c r="GF12" s="9"/>
      <c r="GG12" s="9"/>
      <c r="GH12" s="9"/>
      <c r="GI12" s="9"/>
      <c r="GJ12" s="9"/>
      <c r="GK12" s="9"/>
      <c r="GL12" s="9"/>
      <c r="GM12" s="9"/>
      <c r="GN12" s="9"/>
      <c r="GO12" s="9"/>
      <c r="GP12" s="9"/>
      <c r="GQ12" s="9"/>
      <c r="GR12" s="9"/>
      <c r="GS12" s="9"/>
      <c r="GT12" s="9"/>
      <c r="GU12" s="9"/>
      <c r="GV12" s="9"/>
      <c r="GW12" s="9"/>
      <c r="GX12" s="9"/>
      <c r="GY12" s="9"/>
      <c r="GZ12" s="9"/>
      <c r="HA12" s="9"/>
      <c r="HB12" s="9"/>
      <c r="HC12" s="9"/>
      <c r="HD12" s="9"/>
      <c r="HE12" s="9"/>
      <c r="HF12" s="9"/>
      <c r="HG12" s="9"/>
      <c r="HH12" s="9"/>
      <c r="HI12" s="9"/>
      <c r="HJ12" s="9"/>
      <c r="HK12" s="9"/>
      <c r="HL12" s="9"/>
      <c r="HM12" s="9"/>
      <c r="HN12" s="9"/>
      <c r="HO12" s="9"/>
      <c r="HP12" s="9"/>
      <c r="HQ12" s="9"/>
      <c r="HR12" s="9"/>
      <c r="HS12" s="9"/>
      <c r="HT12" s="9"/>
      <c r="HU12" s="9"/>
      <c r="HV12" s="9"/>
      <c r="HW12" s="9"/>
      <c r="HX12" s="9"/>
      <c r="HY12" s="9"/>
    </row>
    <row r="13" spans="1:233" ht="39.75" customHeight="1" x14ac:dyDescent="0.25">
      <c r="A13" s="657" t="s">
        <v>100</v>
      </c>
      <c r="B13" s="315"/>
      <c r="C13" s="315"/>
      <c r="D13" s="315"/>
      <c r="E13" s="315"/>
      <c r="F13" s="315"/>
      <c r="G13" s="19"/>
      <c r="H13" s="674"/>
      <c r="I13" s="690"/>
      <c r="J13" s="21"/>
      <c r="K13" s="691"/>
      <c r="L13" s="816" t="s">
        <v>101</v>
      </c>
      <c r="M13" s="67"/>
      <c r="N13" s="20"/>
      <c r="O13" s="195"/>
      <c r="P13" s="18"/>
      <c r="Q13" s="817"/>
      <c r="R13" s="645"/>
      <c r="S13" s="18"/>
      <c r="T13" s="195"/>
      <c r="U13" s="195"/>
      <c r="V13" s="691"/>
      <c r="W13" s="955"/>
      <c r="X13" s="19"/>
      <c r="Y13" s="19"/>
      <c r="Z13" s="646"/>
      <c r="AA13" s="1001"/>
      <c r="AB13" s="1066"/>
      <c r="AC13" s="1067"/>
      <c r="AD13" s="1031"/>
      <c r="AE13" s="21"/>
      <c r="AF13" s="22"/>
      <c r="AG13" s="22"/>
      <c r="AH13" s="1105"/>
      <c r="AI13" s="1160"/>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c r="CO13" s="1161"/>
      <c r="CP13" s="905"/>
      <c r="CQ13" s="19"/>
      <c r="CR13" s="19"/>
      <c r="CS13" s="19"/>
      <c r="CT13" s="19"/>
      <c r="CU13" s="19"/>
      <c r="CV13" s="19"/>
      <c r="CW13" s="19"/>
      <c r="CX13" s="19"/>
      <c r="CY13" s="19"/>
      <c r="CZ13" s="19"/>
      <c r="DA13" s="19"/>
      <c r="DB13" s="19"/>
      <c r="DC13" s="19"/>
      <c r="DD13" s="24"/>
      <c r="DE13" s="24"/>
      <c r="DF13" s="24"/>
      <c r="DG13" s="24"/>
      <c r="DH13" s="24"/>
      <c r="DI13" s="24"/>
      <c r="DJ13" s="24"/>
      <c r="DK13" s="24"/>
      <c r="DL13" s="24"/>
      <c r="DM13" s="24"/>
      <c r="DN13" s="24"/>
      <c r="DO13" s="24"/>
      <c r="DP13" s="24"/>
      <c r="DQ13" s="24"/>
      <c r="DR13" s="24"/>
      <c r="DS13" s="24"/>
      <c r="DT13" s="24"/>
      <c r="DU13" s="24"/>
      <c r="DV13" s="24"/>
      <c r="DW13" s="24"/>
      <c r="DX13" s="24"/>
      <c r="DY13" s="24"/>
      <c r="DZ13" s="24"/>
      <c r="EA13" s="24"/>
      <c r="EB13" s="24"/>
      <c r="EC13" s="24"/>
      <c r="ED13" s="24"/>
      <c r="EE13" s="24"/>
      <c r="EF13" s="24"/>
      <c r="EG13" s="24"/>
      <c r="EH13" s="24"/>
      <c r="EI13" s="24"/>
      <c r="EJ13" s="24"/>
      <c r="EK13" s="24"/>
      <c r="EL13" s="24"/>
      <c r="EM13" s="24"/>
      <c r="EN13" s="24"/>
      <c r="EO13" s="24"/>
      <c r="EP13" s="24"/>
      <c r="EQ13" s="24"/>
      <c r="ER13" s="24"/>
      <c r="ES13" s="24"/>
      <c r="ET13" s="24"/>
      <c r="EU13" s="24"/>
      <c r="EV13" s="24"/>
      <c r="EW13" s="24"/>
      <c r="EX13" s="24"/>
      <c r="EY13" s="24"/>
      <c r="EZ13" s="24"/>
      <c r="FA13" s="24"/>
      <c r="FB13" s="24"/>
      <c r="FC13" s="24"/>
      <c r="FD13" s="24"/>
      <c r="FE13" s="24"/>
      <c r="FF13" s="24"/>
      <c r="FG13" s="24"/>
      <c r="FH13" s="24"/>
      <c r="FI13" s="24"/>
      <c r="FJ13" s="24"/>
      <c r="FK13" s="24"/>
      <c r="FL13" s="24"/>
      <c r="FM13" s="24"/>
      <c r="FN13" s="24"/>
      <c r="FO13" s="24"/>
      <c r="FP13" s="24"/>
      <c r="FQ13" s="24"/>
      <c r="FR13" s="24"/>
      <c r="FS13" s="24"/>
      <c r="FT13" s="24"/>
      <c r="FU13" s="24"/>
      <c r="FV13" s="24"/>
      <c r="FW13" s="24"/>
      <c r="FX13" s="24"/>
      <c r="FY13" s="24"/>
      <c r="FZ13" s="24"/>
      <c r="GA13" s="24"/>
      <c r="GB13" s="24"/>
      <c r="GC13" s="24"/>
      <c r="GD13" s="24"/>
      <c r="GE13" s="24"/>
      <c r="GF13" s="24"/>
      <c r="GG13" s="24"/>
      <c r="GH13" s="24"/>
      <c r="GI13" s="24"/>
      <c r="GJ13" s="24"/>
      <c r="GK13" s="24"/>
      <c r="GL13" s="24"/>
      <c r="GM13" s="24"/>
      <c r="GN13" s="24"/>
      <c r="GO13" s="24"/>
      <c r="GP13" s="24"/>
      <c r="GQ13" s="24"/>
      <c r="GR13" s="24"/>
      <c r="GS13" s="24"/>
      <c r="GT13" s="24"/>
      <c r="GU13" s="24"/>
      <c r="GV13" s="24"/>
      <c r="GW13" s="24"/>
      <c r="GX13" s="24"/>
      <c r="GY13" s="24"/>
      <c r="GZ13" s="24"/>
      <c r="HA13" s="24"/>
      <c r="HB13" s="24"/>
      <c r="HC13" s="24"/>
      <c r="HD13" s="24"/>
      <c r="HE13" s="24"/>
      <c r="HF13" s="24"/>
      <c r="HG13" s="24"/>
      <c r="HH13" s="24"/>
      <c r="HI13" s="24"/>
      <c r="HJ13" s="24"/>
      <c r="HK13" s="24"/>
      <c r="HL13" s="24"/>
      <c r="HM13" s="24"/>
      <c r="HN13" s="24"/>
      <c r="HO13" s="24"/>
      <c r="HP13" s="24"/>
      <c r="HQ13" s="24"/>
      <c r="HR13" s="24"/>
      <c r="HS13" s="25"/>
      <c r="HT13" s="25"/>
      <c r="HU13" s="25"/>
      <c r="HV13" s="25"/>
      <c r="HW13" s="25"/>
      <c r="HX13" s="25"/>
      <c r="HY13" s="25"/>
    </row>
    <row r="14" spans="1:233" ht="19.5" x14ac:dyDescent="0.25">
      <c r="A14" s="647" t="s">
        <v>100</v>
      </c>
      <c r="B14" s="26" t="s">
        <v>102</v>
      </c>
      <c r="C14" s="26"/>
      <c r="D14" s="26"/>
      <c r="E14" s="26"/>
      <c r="F14" s="26"/>
      <c r="G14" s="648"/>
      <c r="H14" s="675"/>
      <c r="I14" s="692"/>
      <c r="J14" s="29"/>
      <c r="K14" s="693"/>
      <c r="L14" s="818" t="s">
        <v>103</v>
      </c>
      <c r="M14" s="29"/>
      <c r="N14" s="28"/>
      <c r="O14" s="196"/>
      <c r="P14" s="174"/>
      <c r="Q14" s="819"/>
      <c r="R14" s="922"/>
      <c r="S14" s="174"/>
      <c r="T14" s="196"/>
      <c r="U14" s="196"/>
      <c r="V14" s="693"/>
      <c r="W14" s="956"/>
      <c r="X14" s="27"/>
      <c r="Y14" s="27"/>
      <c r="Z14" s="648"/>
      <c r="AA14" s="1002"/>
      <c r="AB14" s="1068"/>
      <c r="AC14" s="1069"/>
      <c r="AD14" s="1032"/>
      <c r="AE14" s="29"/>
      <c r="AF14" s="30"/>
      <c r="AG14" s="30"/>
      <c r="AH14" s="1106"/>
      <c r="AI14" s="1162"/>
      <c r="AJ14" s="31"/>
      <c r="AK14" s="31"/>
      <c r="AL14" s="31"/>
      <c r="AM14" s="31"/>
      <c r="AN14" s="31"/>
      <c r="AO14" s="31"/>
      <c r="AP14" s="31"/>
      <c r="AQ14" s="31"/>
      <c r="AR14" s="31"/>
      <c r="AS14" s="31"/>
      <c r="AT14" s="31"/>
      <c r="AU14" s="31"/>
      <c r="AV14" s="31"/>
      <c r="AW14" s="31"/>
      <c r="AX14" s="31"/>
      <c r="AY14" s="31"/>
      <c r="AZ14" s="31"/>
      <c r="BA14" s="31"/>
      <c r="BB14" s="31"/>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BZ14" s="31"/>
      <c r="CA14" s="31"/>
      <c r="CB14" s="31"/>
      <c r="CC14" s="31"/>
      <c r="CD14" s="31"/>
      <c r="CE14" s="31"/>
      <c r="CF14" s="31"/>
      <c r="CG14" s="31"/>
      <c r="CH14" s="31"/>
      <c r="CI14" s="31"/>
      <c r="CJ14" s="31"/>
      <c r="CK14" s="31"/>
      <c r="CL14" s="31"/>
      <c r="CM14" s="31"/>
      <c r="CN14" s="31"/>
      <c r="CO14" s="1163"/>
      <c r="CP14" s="906"/>
      <c r="CQ14" s="27"/>
      <c r="CR14" s="27"/>
      <c r="CS14" s="27"/>
      <c r="CT14" s="27"/>
      <c r="CU14" s="27"/>
      <c r="CV14" s="27"/>
      <c r="CW14" s="27"/>
      <c r="CX14" s="27"/>
      <c r="CY14" s="27"/>
      <c r="CZ14" s="27"/>
      <c r="DA14" s="27"/>
      <c r="DB14" s="27"/>
      <c r="DC14" s="27"/>
      <c r="DD14" s="33"/>
      <c r="DE14" s="33"/>
      <c r="DF14" s="33"/>
      <c r="DG14" s="33"/>
      <c r="DH14" s="33"/>
      <c r="DI14" s="33"/>
      <c r="DJ14" s="33"/>
      <c r="DK14" s="33"/>
      <c r="DL14" s="33"/>
      <c r="DM14" s="33"/>
      <c r="DN14" s="33"/>
      <c r="DO14" s="33"/>
      <c r="DP14" s="33"/>
      <c r="DQ14" s="33"/>
      <c r="DR14" s="33"/>
      <c r="DS14" s="33"/>
      <c r="DT14" s="33"/>
      <c r="DU14" s="33"/>
      <c r="DV14" s="33"/>
      <c r="DW14" s="33"/>
      <c r="DX14" s="33"/>
      <c r="DY14" s="33"/>
      <c r="DZ14" s="33"/>
      <c r="EA14" s="33"/>
      <c r="EB14" s="33"/>
      <c r="EC14" s="33"/>
      <c r="ED14" s="33"/>
      <c r="EE14" s="33"/>
      <c r="EF14" s="33"/>
      <c r="EG14" s="33"/>
      <c r="EH14" s="33"/>
      <c r="EI14" s="33"/>
      <c r="EJ14" s="33"/>
      <c r="EK14" s="33"/>
      <c r="EL14" s="33"/>
      <c r="EM14" s="33"/>
      <c r="EN14" s="33"/>
      <c r="EO14" s="33"/>
      <c r="EP14" s="33"/>
      <c r="EQ14" s="33"/>
      <c r="ER14" s="33"/>
      <c r="ES14" s="33"/>
      <c r="ET14" s="33"/>
      <c r="EU14" s="33"/>
      <c r="EV14" s="33"/>
      <c r="EW14" s="33"/>
      <c r="EX14" s="33"/>
      <c r="EY14" s="33"/>
      <c r="EZ14" s="33"/>
      <c r="FA14" s="33"/>
      <c r="FB14" s="33"/>
      <c r="FC14" s="33"/>
      <c r="FD14" s="33"/>
      <c r="FE14" s="33"/>
      <c r="FF14" s="33"/>
      <c r="FG14" s="33"/>
      <c r="FH14" s="33"/>
      <c r="FI14" s="33"/>
      <c r="FJ14" s="33"/>
      <c r="FK14" s="33"/>
      <c r="FL14" s="33"/>
      <c r="FM14" s="33"/>
      <c r="FN14" s="33"/>
      <c r="FO14" s="33"/>
      <c r="FP14" s="33"/>
      <c r="FQ14" s="33"/>
      <c r="FR14" s="33"/>
      <c r="FS14" s="33"/>
      <c r="FT14" s="33"/>
      <c r="FU14" s="33"/>
      <c r="FV14" s="33"/>
      <c r="FW14" s="33"/>
      <c r="FX14" s="33"/>
      <c r="FY14" s="33"/>
      <c r="FZ14" s="33"/>
      <c r="GA14" s="33"/>
      <c r="GB14" s="33"/>
      <c r="GC14" s="33"/>
      <c r="GD14" s="33"/>
      <c r="GE14" s="33"/>
      <c r="GF14" s="33"/>
      <c r="GG14" s="33"/>
      <c r="GH14" s="33"/>
      <c r="GI14" s="33"/>
      <c r="GJ14" s="33"/>
      <c r="GK14" s="33"/>
      <c r="GL14" s="33"/>
      <c r="GM14" s="33"/>
      <c r="GN14" s="33"/>
      <c r="GO14" s="33"/>
      <c r="GP14" s="33"/>
      <c r="GQ14" s="33"/>
      <c r="GR14" s="33"/>
      <c r="GS14" s="33"/>
      <c r="GT14" s="33"/>
      <c r="GU14" s="33"/>
      <c r="GV14" s="33"/>
      <c r="GW14" s="33"/>
      <c r="GX14" s="33"/>
      <c r="GY14" s="33"/>
      <c r="GZ14" s="33"/>
      <c r="HA14" s="33"/>
      <c r="HB14" s="33"/>
      <c r="HC14" s="33"/>
      <c r="HD14" s="33"/>
      <c r="HE14" s="33"/>
      <c r="HF14" s="33"/>
      <c r="HG14" s="33"/>
      <c r="HH14" s="33"/>
      <c r="HI14" s="33"/>
      <c r="HJ14" s="33"/>
      <c r="HK14" s="33"/>
      <c r="HL14" s="33"/>
      <c r="HM14" s="33"/>
      <c r="HN14" s="33"/>
      <c r="HO14" s="33"/>
      <c r="HP14" s="33"/>
      <c r="HQ14" s="33"/>
      <c r="HR14" s="33"/>
      <c r="HS14" s="25"/>
      <c r="HT14" s="25"/>
      <c r="HU14" s="25"/>
      <c r="HV14" s="25"/>
      <c r="HW14" s="25"/>
      <c r="HX14" s="25"/>
      <c r="HY14" s="25"/>
    </row>
    <row r="15" spans="1:233" ht="19.5" x14ac:dyDescent="0.25">
      <c r="A15" s="649" t="s">
        <v>100</v>
      </c>
      <c r="B15" s="34" t="s">
        <v>102</v>
      </c>
      <c r="C15" s="34" t="s">
        <v>104</v>
      </c>
      <c r="D15" s="34"/>
      <c r="E15" s="34"/>
      <c r="F15" s="34"/>
      <c r="G15" s="650"/>
      <c r="H15" s="676"/>
      <c r="I15" s="694"/>
      <c r="J15" s="37"/>
      <c r="K15" s="695"/>
      <c r="L15" s="820" t="s">
        <v>105</v>
      </c>
      <c r="M15" s="166"/>
      <c r="N15" s="36"/>
      <c r="O15" s="175"/>
      <c r="P15" s="175"/>
      <c r="Q15" s="821"/>
      <c r="R15" s="923"/>
      <c r="S15" s="175"/>
      <c r="T15" s="175"/>
      <c r="U15" s="175"/>
      <c r="V15" s="695"/>
      <c r="W15" s="957"/>
      <c r="X15" s="27"/>
      <c r="Y15" s="27"/>
      <c r="Z15" s="648"/>
      <c r="AA15" s="1003"/>
      <c r="AB15" s="923"/>
      <c r="AC15" s="1070"/>
      <c r="AD15" s="1033"/>
      <c r="AE15" s="37"/>
      <c r="AF15" s="38"/>
      <c r="AG15" s="38"/>
      <c r="AH15" s="1107"/>
      <c r="AI15" s="1164"/>
      <c r="AJ15" s="39"/>
      <c r="AK15" s="39"/>
      <c r="AL15" s="39"/>
      <c r="AM15" s="39"/>
      <c r="AN15" s="39"/>
      <c r="AO15" s="39"/>
      <c r="AP15" s="39"/>
      <c r="AQ15" s="39"/>
      <c r="AR15" s="39"/>
      <c r="AS15" s="39"/>
      <c r="AT15" s="39"/>
      <c r="AU15" s="39"/>
      <c r="AV15" s="39"/>
      <c r="AW15" s="39"/>
      <c r="AX15" s="39"/>
      <c r="AY15" s="39"/>
      <c r="AZ15" s="39"/>
      <c r="BA15" s="39"/>
      <c r="BB15" s="39"/>
      <c r="BC15" s="39"/>
      <c r="BD15" s="39"/>
      <c r="BE15" s="39"/>
      <c r="BF15" s="39"/>
      <c r="BG15" s="39"/>
      <c r="BH15" s="39"/>
      <c r="BI15" s="39"/>
      <c r="BJ15" s="39"/>
      <c r="BK15" s="39"/>
      <c r="BL15" s="39"/>
      <c r="BM15" s="39"/>
      <c r="BN15" s="39"/>
      <c r="BO15" s="39"/>
      <c r="BP15" s="39"/>
      <c r="BQ15" s="39"/>
      <c r="BR15" s="39"/>
      <c r="BS15" s="39"/>
      <c r="BT15" s="39"/>
      <c r="BU15" s="39"/>
      <c r="BV15" s="39"/>
      <c r="BW15" s="39"/>
      <c r="BX15" s="39"/>
      <c r="BY15" s="39"/>
      <c r="BZ15" s="39"/>
      <c r="CA15" s="39"/>
      <c r="CB15" s="39"/>
      <c r="CC15" s="39"/>
      <c r="CD15" s="39"/>
      <c r="CE15" s="39"/>
      <c r="CF15" s="39"/>
      <c r="CG15" s="39"/>
      <c r="CH15" s="39"/>
      <c r="CI15" s="39"/>
      <c r="CJ15" s="39"/>
      <c r="CK15" s="39"/>
      <c r="CL15" s="39"/>
      <c r="CM15" s="39"/>
      <c r="CN15" s="39"/>
      <c r="CO15" s="1165"/>
      <c r="CP15" s="906"/>
      <c r="CQ15" s="27"/>
      <c r="CR15" s="27"/>
      <c r="CS15" s="27"/>
      <c r="CT15" s="27"/>
      <c r="CU15" s="27"/>
      <c r="CV15" s="27"/>
      <c r="CW15" s="27"/>
      <c r="CX15" s="27"/>
      <c r="CY15" s="27"/>
      <c r="CZ15" s="27"/>
      <c r="DA15" s="27"/>
      <c r="DB15" s="27"/>
      <c r="DC15" s="27"/>
      <c r="DD15" s="33"/>
      <c r="DE15" s="33"/>
      <c r="DF15" s="33"/>
      <c r="DG15" s="33"/>
      <c r="DH15" s="33"/>
      <c r="DI15" s="33"/>
      <c r="DJ15" s="33"/>
      <c r="DK15" s="33"/>
      <c r="DL15" s="33"/>
      <c r="DM15" s="33"/>
      <c r="DN15" s="33"/>
      <c r="DO15" s="33"/>
      <c r="DP15" s="33"/>
      <c r="DQ15" s="33"/>
      <c r="DR15" s="33"/>
      <c r="DS15" s="33"/>
      <c r="DT15" s="33"/>
      <c r="DU15" s="33"/>
      <c r="DV15" s="33"/>
      <c r="DW15" s="33"/>
      <c r="DX15" s="33"/>
      <c r="DY15" s="33"/>
      <c r="DZ15" s="33"/>
      <c r="EA15" s="33"/>
      <c r="EB15" s="33"/>
      <c r="EC15" s="33"/>
      <c r="ED15" s="33"/>
      <c r="EE15" s="33"/>
      <c r="EF15" s="33"/>
      <c r="EG15" s="33"/>
      <c r="EH15" s="33"/>
      <c r="EI15" s="33"/>
      <c r="EJ15" s="33"/>
      <c r="EK15" s="33"/>
      <c r="EL15" s="33"/>
      <c r="EM15" s="33"/>
      <c r="EN15" s="33"/>
      <c r="EO15" s="33"/>
      <c r="EP15" s="33"/>
      <c r="EQ15" s="33"/>
      <c r="ER15" s="33"/>
      <c r="ES15" s="33"/>
      <c r="ET15" s="33"/>
      <c r="EU15" s="33"/>
      <c r="EV15" s="33"/>
      <c r="EW15" s="33"/>
      <c r="EX15" s="33"/>
      <c r="EY15" s="33"/>
      <c r="EZ15" s="33"/>
      <c r="FA15" s="33"/>
      <c r="FB15" s="33"/>
      <c r="FC15" s="33"/>
      <c r="FD15" s="33"/>
      <c r="FE15" s="33"/>
      <c r="FF15" s="33"/>
      <c r="FG15" s="33"/>
      <c r="FH15" s="33"/>
      <c r="FI15" s="33"/>
      <c r="FJ15" s="33"/>
      <c r="FK15" s="33"/>
      <c r="FL15" s="33"/>
      <c r="FM15" s="33"/>
      <c r="FN15" s="33"/>
      <c r="FO15" s="33"/>
      <c r="FP15" s="33"/>
      <c r="FQ15" s="33"/>
      <c r="FR15" s="33"/>
      <c r="FS15" s="33"/>
      <c r="FT15" s="33"/>
      <c r="FU15" s="33"/>
      <c r="FV15" s="33"/>
      <c r="FW15" s="33"/>
      <c r="FX15" s="33"/>
      <c r="FY15" s="33"/>
      <c r="FZ15" s="33"/>
      <c r="GA15" s="33"/>
      <c r="GB15" s="33"/>
      <c r="GC15" s="33"/>
      <c r="GD15" s="33"/>
      <c r="GE15" s="33"/>
      <c r="GF15" s="33"/>
      <c r="GG15" s="33"/>
      <c r="GH15" s="33"/>
      <c r="GI15" s="33"/>
      <c r="GJ15" s="33"/>
      <c r="GK15" s="33"/>
      <c r="GL15" s="33"/>
      <c r="GM15" s="33"/>
      <c r="GN15" s="33"/>
      <c r="GO15" s="33"/>
      <c r="GP15" s="33"/>
      <c r="GQ15" s="33"/>
      <c r="GR15" s="33"/>
      <c r="GS15" s="33"/>
      <c r="GT15" s="33"/>
      <c r="GU15" s="33"/>
      <c r="GV15" s="33"/>
      <c r="GW15" s="33"/>
      <c r="GX15" s="33"/>
      <c r="GY15" s="33"/>
      <c r="GZ15" s="33"/>
      <c r="HA15" s="33"/>
      <c r="HB15" s="33"/>
      <c r="HC15" s="33"/>
      <c r="HD15" s="33"/>
      <c r="HE15" s="33"/>
      <c r="HF15" s="33"/>
      <c r="HG15" s="33"/>
      <c r="HH15" s="33"/>
      <c r="HI15" s="33"/>
      <c r="HJ15" s="33"/>
      <c r="HK15" s="33"/>
      <c r="HL15" s="33"/>
      <c r="HM15" s="33"/>
      <c r="HN15" s="33"/>
      <c r="HO15" s="33"/>
      <c r="HP15" s="33"/>
      <c r="HQ15" s="33"/>
      <c r="HR15" s="33"/>
      <c r="HS15" s="25"/>
      <c r="HT15" s="25"/>
      <c r="HU15" s="25"/>
      <c r="HV15" s="25"/>
      <c r="HW15" s="25"/>
      <c r="HX15" s="25"/>
      <c r="HY15" s="25"/>
    </row>
    <row r="16" spans="1:233" ht="31.5" x14ac:dyDescent="0.25">
      <c r="A16" s="651" t="s">
        <v>100</v>
      </c>
      <c r="B16" s="40" t="s">
        <v>102</v>
      </c>
      <c r="C16" s="40" t="s">
        <v>104</v>
      </c>
      <c r="D16" s="40" t="s">
        <v>106</v>
      </c>
      <c r="E16" s="40"/>
      <c r="F16" s="40"/>
      <c r="G16" s="652"/>
      <c r="H16" s="677"/>
      <c r="I16" s="696"/>
      <c r="J16" s="43"/>
      <c r="K16" s="697"/>
      <c r="L16" s="822" t="s">
        <v>107</v>
      </c>
      <c r="M16" s="43"/>
      <c r="N16" s="42"/>
      <c r="O16" s="197"/>
      <c r="P16" s="176"/>
      <c r="Q16" s="823"/>
      <c r="R16" s="924"/>
      <c r="S16" s="176"/>
      <c r="T16" s="197"/>
      <c r="U16" s="197"/>
      <c r="V16" s="697"/>
      <c r="W16" s="958"/>
      <c r="X16" s="41"/>
      <c r="Y16" s="41"/>
      <c r="Z16" s="652"/>
      <c r="AA16" s="1004"/>
      <c r="AB16" s="1071"/>
      <c r="AC16" s="1072"/>
      <c r="AD16" s="1034"/>
      <c r="AE16" s="43"/>
      <c r="AF16" s="44"/>
      <c r="AG16" s="44"/>
      <c r="AH16" s="1108"/>
      <c r="AI16" s="1166"/>
      <c r="AJ16" s="45"/>
      <c r="AK16" s="45"/>
      <c r="AL16" s="45"/>
      <c r="AM16" s="45"/>
      <c r="AN16" s="45"/>
      <c r="AO16" s="45"/>
      <c r="AP16" s="45"/>
      <c r="AQ16" s="45"/>
      <c r="AR16" s="45"/>
      <c r="AS16" s="45"/>
      <c r="AT16" s="45"/>
      <c r="AU16" s="45"/>
      <c r="AV16" s="45"/>
      <c r="AW16" s="45"/>
      <c r="AX16" s="45"/>
      <c r="AY16" s="45"/>
      <c r="AZ16" s="45"/>
      <c r="BA16" s="45"/>
      <c r="BB16" s="45"/>
      <c r="BC16" s="45"/>
      <c r="BD16" s="45"/>
      <c r="BE16" s="45"/>
      <c r="BF16" s="45"/>
      <c r="BG16" s="45"/>
      <c r="BH16" s="45"/>
      <c r="BI16" s="45"/>
      <c r="BJ16" s="45"/>
      <c r="BK16" s="45"/>
      <c r="BL16" s="45"/>
      <c r="BM16" s="45"/>
      <c r="BN16" s="45"/>
      <c r="BO16" s="45"/>
      <c r="BP16" s="45"/>
      <c r="BQ16" s="45"/>
      <c r="BR16" s="45"/>
      <c r="BS16" s="45"/>
      <c r="BT16" s="45"/>
      <c r="BU16" s="45"/>
      <c r="BV16" s="45"/>
      <c r="BW16" s="45"/>
      <c r="BX16" s="45"/>
      <c r="BY16" s="45"/>
      <c r="BZ16" s="45"/>
      <c r="CA16" s="45"/>
      <c r="CB16" s="45"/>
      <c r="CC16" s="45"/>
      <c r="CD16" s="45"/>
      <c r="CE16" s="45"/>
      <c r="CF16" s="45"/>
      <c r="CG16" s="45"/>
      <c r="CH16" s="45"/>
      <c r="CI16" s="45"/>
      <c r="CJ16" s="45"/>
      <c r="CK16" s="45"/>
      <c r="CL16" s="45"/>
      <c r="CM16" s="45"/>
      <c r="CN16" s="45"/>
      <c r="CO16" s="1167"/>
      <c r="CP16" s="908"/>
      <c r="CQ16" s="41"/>
      <c r="CR16" s="41"/>
      <c r="CS16" s="41"/>
      <c r="CT16" s="41"/>
      <c r="CU16" s="41"/>
      <c r="CV16" s="41"/>
      <c r="CW16" s="41"/>
      <c r="CX16" s="41"/>
      <c r="CY16" s="41"/>
      <c r="CZ16" s="41"/>
      <c r="DA16" s="41"/>
      <c r="DB16" s="41"/>
      <c r="DC16" s="41"/>
      <c r="DD16" s="46"/>
      <c r="DE16" s="46"/>
      <c r="DF16" s="46"/>
      <c r="DG16" s="46"/>
      <c r="DH16" s="46"/>
      <c r="DI16" s="46"/>
      <c r="DJ16" s="46"/>
      <c r="DK16" s="46"/>
      <c r="DL16" s="46"/>
      <c r="DM16" s="46"/>
      <c r="DN16" s="46"/>
      <c r="DO16" s="46"/>
      <c r="DP16" s="46"/>
      <c r="DQ16" s="46"/>
      <c r="DR16" s="46"/>
      <c r="DS16" s="46"/>
      <c r="DT16" s="46"/>
      <c r="DU16" s="46"/>
      <c r="DV16" s="46"/>
      <c r="DW16" s="46"/>
      <c r="DX16" s="46"/>
      <c r="DY16" s="46"/>
      <c r="DZ16" s="46"/>
      <c r="EA16" s="46"/>
      <c r="EB16" s="46"/>
      <c r="EC16" s="46"/>
      <c r="ED16" s="46"/>
      <c r="EE16" s="46"/>
      <c r="EF16" s="46"/>
      <c r="EG16" s="46"/>
      <c r="EH16" s="46"/>
      <c r="EI16" s="46"/>
      <c r="EJ16" s="46"/>
      <c r="EK16" s="46"/>
      <c r="EL16" s="46"/>
      <c r="EM16" s="46"/>
      <c r="EN16" s="46"/>
      <c r="EO16" s="46"/>
      <c r="EP16" s="46"/>
      <c r="EQ16" s="46"/>
      <c r="ER16" s="46"/>
      <c r="ES16" s="46"/>
      <c r="ET16" s="46"/>
      <c r="EU16" s="46"/>
      <c r="EV16" s="46"/>
      <c r="EW16" s="46"/>
      <c r="EX16" s="46"/>
      <c r="EY16" s="46"/>
      <c r="EZ16" s="46"/>
      <c r="FA16" s="46"/>
      <c r="FB16" s="46"/>
      <c r="FC16" s="46"/>
      <c r="FD16" s="46"/>
      <c r="FE16" s="46"/>
      <c r="FF16" s="46"/>
      <c r="FG16" s="46"/>
      <c r="FH16" s="46"/>
      <c r="FI16" s="46"/>
      <c r="FJ16" s="46"/>
      <c r="FK16" s="46"/>
      <c r="FL16" s="46"/>
      <c r="FM16" s="46"/>
      <c r="FN16" s="46"/>
      <c r="FO16" s="46"/>
      <c r="FP16" s="46"/>
      <c r="FQ16" s="46"/>
      <c r="FR16" s="46"/>
      <c r="FS16" s="46"/>
      <c r="FT16" s="46"/>
      <c r="FU16" s="46"/>
      <c r="FV16" s="46"/>
      <c r="FW16" s="46"/>
      <c r="FX16" s="46"/>
      <c r="FY16" s="46"/>
      <c r="FZ16" s="46"/>
      <c r="GA16" s="46"/>
      <c r="GB16" s="46"/>
      <c r="GC16" s="46"/>
      <c r="GD16" s="46"/>
      <c r="GE16" s="46"/>
      <c r="GF16" s="46"/>
      <c r="GG16" s="46"/>
      <c r="GH16" s="46"/>
      <c r="GI16" s="46"/>
      <c r="GJ16" s="46"/>
      <c r="GK16" s="46"/>
      <c r="GL16" s="46"/>
      <c r="GM16" s="46"/>
      <c r="GN16" s="46"/>
      <c r="GO16" s="46"/>
      <c r="GP16" s="46"/>
      <c r="GQ16" s="46"/>
      <c r="GR16" s="46"/>
      <c r="GS16" s="46"/>
      <c r="GT16" s="46"/>
      <c r="GU16" s="46"/>
      <c r="GV16" s="46"/>
      <c r="GW16" s="46"/>
      <c r="GX16" s="46"/>
      <c r="GY16" s="46"/>
      <c r="GZ16" s="46"/>
      <c r="HA16" s="46"/>
      <c r="HB16" s="46"/>
      <c r="HC16" s="46"/>
      <c r="HD16" s="46"/>
      <c r="HE16" s="46"/>
      <c r="HF16" s="46"/>
      <c r="HG16" s="46"/>
      <c r="HH16" s="46"/>
      <c r="HI16" s="46"/>
      <c r="HJ16" s="46"/>
      <c r="HK16" s="46"/>
      <c r="HL16" s="46"/>
      <c r="HM16" s="46"/>
      <c r="HN16" s="46"/>
      <c r="HO16" s="46"/>
      <c r="HP16" s="46"/>
      <c r="HQ16" s="46"/>
      <c r="HR16" s="46"/>
      <c r="HS16" s="25"/>
      <c r="HT16" s="25"/>
      <c r="HU16" s="25"/>
      <c r="HV16" s="25"/>
      <c r="HW16" s="25"/>
      <c r="HX16" s="25"/>
      <c r="HY16" s="25"/>
    </row>
    <row r="17" spans="1:233" ht="19.5" x14ac:dyDescent="0.25">
      <c r="A17" s="653" t="s">
        <v>100</v>
      </c>
      <c r="B17" s="47" t="s">
        <v>102</v>
      </c>
      <c r="C17" s="47" t="s">
        <v>104</v>
      </c>
      <c r="D17" s="47" t="s">
        <v>106</v>
      </c>
      <c r="E17" s="47" t="s">
        <v>108</v>
      </c>
      <c r="F17" s="47"/>
      <c r="G17" s="654"/>
      <c r="H17" s="678"/>
      <c r="I17" s="698"/>
      <c r="J17" s="50"/>
      <c r="K17" s="699"/>
      <c r="L17" s="824" t="s">
        <v>109</v>
      </c>
      <c r="M17" s="50"/>
      <c r="N17" s="49"/>
      <c r="O17" s="198"/>
      <c r="P17" s="47"/>
      <c r="Q17" s="825"/>
      <c r="R17" s="653"/>
      <c r="S17" s="47"/>
      <c r="T17" s="198"/>
      <c r="U17" s="198"/>
      <c r="V17" s="699"/>
      <c r="W17" s="959"/>
      <c r="X17" s="48"/>
      <c r="Y17" s="48"/>
      <c r="Z17" s="654"/>
      <c r="AA17" s="1005"/>
      <c r="AB17" s="993"/>
      <c r="AC17" s="942"/>
      <c r="AD17" s="1035"/>
      <c r="AE17" s="50"/>
      <c r="AF17" s="51"/>
      <c r="AG17" s="51"/>
      <c r="AH17" s="1109"/>
      <c r="AI17" s="1168"/>
      <c r="AJ17" s="52"/>
      <c r="AK17" s="52"/>
      <c r="AL17" s="52"/>
      <c r="AM17" s="52"/>
      <c r="AN17" s="52"/>
      <c r="AO17" s="52"/>
      <c r="AP17" s="52"/>
      <c r="AQ17" s="52"/>
      <c r="AR17" s="52"/>
      <c r="AS17" s="52"/>
      <c r="AT17" s="52"/>
      <c r="AU17" s="52"/>
      <c r="AV17" s="52"/>
      <c r="AW17" s="52"/>
      <c r="AX17" s="52"/>
      <c r="AY17" s="52"/>
      <c r="AZ17" s="52"/>
      <c r="BA17" s="52"/>
      <c r="BB17" s="52"/>
      <c r="BC17" s="52"/>
      <c r="BD17" s="52"/>
      <c r="BE17" s="52"/>
      <c r="BF17" s="52"/>
      <c r="BG17" s="52"/>
      <c r="BH17" s="52"/>
      <c r="BI17" s="52"/>
      <c r="BJ17" s="52"/>
      <c r="BK17" s="52"/>
      <c r="BL17" s="52"/>
      <c r="BM17" s="52"/>
      <c r="BN17" s="52"/>
      <c r="BO17" s="52"/>
      <c r="BP17" s="52"/>
      <c r="BQ17" s="52"/>
      <c r="BR17" s="52"/>
      <c r="BS17" s="52"/>
      <c r="BT17" s="52"/>
      <c r="BU17" s="52"/>
      <c r="BV17" s="52"/>
      <c r="BW17" s="52"/>
      <c r="BX17" s="52"/>
      <c r="BY17" s="52"/>
      <c r="BZ17" s="52"/>
      <c r="CA17" s="52"/>
      <c r="CB17" s="52"/>
      <c r="CC17" s="52"/>
      <c r="CD17" s="52"/>
      <c r="CE17" s="52"/>
      <c r="CF17" s="52"/>
      <c r="CG17" s="52"/>
      <c r="CH17" s="52"/>
      <c r="CI17" s="52"/>
      <c r="CJ17" s="52"/>
      <c r="CK17" s="52"/>
      <c r="CL17" s="52"/>
      <c r="CM17" s="52"/>
      <c r="CN17" s="52"/>
      <c r="CO17" s="1169"/>
      <c r="CP17" s="909"/>
      <c r="CQ17" s="48"/>
      <c r="CR17" s="48"/>
      <c r="CS17" s="48"/>
      <c r="CT17" s="48"/>
      <c r="CU17" s="48"/>
      <c r="CV17" s="48"/>
      <c r="CW17" s="48"/>
      <c r="CX17" s="48"/>
      <c r="CY17" s="48"/>
      <c r="CZ17" s="48"/>
      <c r="DA17" s="48"/>
      <c r="DB17" s="48"/>
      <c r="DC17" s="48"/>
      <c r="DD17" s="53">
        <f t="shared" ref="DD17:DD36" si="0">AF17+AG17</f>
        <v>0</v>
      </c>
      <c r="DE17" s="53">
        <f t="shared" ref="DE17:DE36" si="1">AH17-DD17</f>
        <v>0</v>
      </c>
      <c r="DF17" s="46"/>
      <c r="DG17" s="46"/>
      <c r="DH17" s="46"/>
      <c r="DI17" s="46"/>
      <c r="DJ17" s="46"/>
      <c r="DK17" s="46"/>
      <c r="DL17" s="46"/>
      <c r="DM17" s="46"/>
      <c r="DN17" s="46"/>
      <c r="DO17" s="46"/>
      <c r="DP17" s="46"/>
      <c r="DQ17" s="46"/>
      <c r="DR17" s="46"/>
      <c r="DS17" s="46"/>
      <c r="DT17" s="46"/>
      <c r="DU17" s="46"/>
      <c r="DV17" s="46"/>
      <c r="DW17" s="46"/>
      <c r="DX17" s="46"/>
      <c r="DY17" s="46"/>
      <c r="DZ17" s="46"/>
      <c r="EA17" s="46"/>
      <c r="EB17" s="46"/>
      <c r="EC17" s="46"/>
      <c r="ED17" s="46"/>
      <c r="EE17" s="46"/>
      <c r="EF17" s="46"/>
      <c r="EG17" s="46"/>
      <c r="EH17" s="46"/>
      <c r="EI17" s="46"/>
      <c r="EJ17" s="46"/>
      <c r="EK17" s="46"/>
      <c r="EL17" s="46"/>
      <c r="EM17" s="46"/>
      <c r="EN17" s="46"/>
      <c r="EO17" s="46"/>
      <c r="EP17" s="46"/>
      <c r="EQ17" s="46"/>
      <c r="ER17" s="46"/>
      <c r="ES17" s="46"/>
      <c r="ET17" s="46"/>
      <c r="EU17" s="46"/>
      <c r="EV17" s="46"/>
      <c r="EW17" s="46"/>
      <c r="EX17" s="46"/>
      <c r="EY17" s="46"/>
      <c r="EZ17" s="46"/>
      <c r="FA17" s="46"/>
      <c r="FB17" s="46"/>
      <c r="FC17" s="46"/>
      <c r="FD17" s="46"/>
      <c r="FE17" s="46"/>
      <c r="FF17" s="46"/>
      <c r="FG17" s="46"/>
      <c r="FH17" s="46"/>
      <c r="FI17" s="46"/>
      <c r="FJ17" s="46"/>
      <c r="FK17" s="46"/>
      <c r="FL17" s="46"/>
      <c r="FM17" s="46"/>
      <c r="FN17" s="46"/>
      <c r="FO17" s="46"/>
      <c r="FP17" s="46"/>
      <c r="FQ17" s="46"/>
      <c r="FR17" s="46"/>
      <c r="FS17" s="46"/>
      <c r="FT17" s="46"/>
      <c r="FU17" s="46"/>
      <c r="FV17" s="46"/>
      <c r="FW17" s="46"/>
      <c r="FX17" s="46"/>
      <c r="FY17" s="46"/>
      <c r="FZ17" s="46"/>
      <c r="GA17" s="46"/>
      <c r="GB17" s="46"/>
      <c r="GC17" s="46"/>
      <c r="GD17" s="46"/>
      <c r="GE17" s="46"/>
      <c r="GF17" s="46"/>
      <c r="GG17" s="46"/>
      <c r="GH17" s="46"/>
      <c r="GI17" s="46"/>
      <c r="GJ17" s="46"/>
      <c r="GK17" s="46"/>
      <c r="GL17" s="46"/>
      <c r="GM17" s="46"/>
      <c r="GN17" s="46"/>
      <c r="GO17" s="46"/>
      <c r="GP17" s="46"/>
      <c r="GQ17" s="46"/>
      <c r="GR17" s="46"/>
      <c r="GS17" s="46"/>
      <c r="GT17" s="46"/>
      <c r="GU17" s="46"/>
      <c r="GV17" s="46"/>
      <c r="GW17" s="46"/>
      <c r="GX17" s="46"/>
      <c r="GY17" s="46"/>
      <c r="GZ17" s="46"/>
      <c r="HA17" s="46"/>
      <c r="HB17" s="46"/>
      <c r="HC17" s="46"/>
      <c r="HD17" s="46"/>
      <c r="HE17" s="46"/>
      <c r="HF17" s="46"/>
      <c r="HG17" s="46"/>
      <c r="HH17" s="46"/>
      <c r="HI17" s="46"/>
      <c r="HJ17" s="46"/>
      <c r="HK17" s="46"/>
      <c r="HL17" s="46"/>
      <c r="HM17" s="46"/>
      <c r="HN17" s="46"/>
      <c r="HO17" s="46"/>
      <c r="HP17" s="46"/>
      <c r="HQ17" s="46"/>
      <c r="HR17" s="46"/>
      <c r="HS17" s="25"/>
      <c r="HT17" s="25"/>
      <c r="HU17" s="25"/>
      <c r="HV17" s="25"/>
      <c r="HW17" s="25"/>
      <c r="HX17" s="25"/>
      <c r="HY17" s="25"/>
    </row>
    <row r="18" spans="1:233" s="60" customFormat="1" ht="32.25" thickBot="1" x14ac:dyDescent="0.3">
      <c r="A18" s="655" t="s">
        <v>100</v>
      </c>
      <c r="B18" s="288" t="s">
        <v>102</v>
      </c>
      <c r="C18" s="288" t="s">
        <v>104</v>
      </c>
      <c r="D18" s="288" t="s">
        <v>106</v>
      </c>
      <c r="E18" s="288" t="s">
        <v>108</v>
      </c>
      <c r="F18" s="288" t="s">
        <v>110</v>
      </c>
      <c r="G18" s="656"/>
      <c r="H18" s="679"/>
      <c r="I18" s="1235"/>
      <c r="J18" s="1236"/>
      <c r="K18" s="1237"/>
      <c r="L18" s="826" t="s">
        <v>111</v>
      </c>
      <c r="M18" s="292"/>
      <c r="N18" s="291"/>
      <c r="O18" s="293"/>
      <c r="P18" s="288"/>
      <c r="Q18" s="827"/>
      <c r="R18" s="655"/>
      <c r="S18" s="288"/>
      <c r="T18" s="293"/>
      <c r="U18" s="293"/>
      <c r="V18" s="700"/>
      <c r="W18" s="960"/>
      <c r="X18" s="289"/>
      <c r="Y18" s="289"/>
      <c r="Z18" s="656"/>
      <c r="AA18" s="1006"/>
      <c r="AB18" s="1073"/>
      <c r="AC18" s="1074"/>
      <c r="AD18" s="1036"/>
      <c r="AE18" s="290"/>
      <c r="AF18" s="294"/>
      <c r="AG18" s="294"/>
      <c r="AH18" s="1110"/>
      <c r="AI18" s="1170"/>
      <c r="AJ18" s="295"/>
      <c r="AK18" s="295"/>
      <c r="AL18" s="295"/>
      <c r="AM18" s="295"/>
      <c r="AN18" s="295"/>
      <c r="AO18" s="295"/>
      <c r="AP18" s="295"/>
      <c r="AQ18" s="295"/>
      <c r="AR18" s="295"/>
      <c r="AS18" s="295"/>
      <c r="AT18" s="295"/>
      <c r="AU18" s="295"/>
      <c r="AV18" s="295"/>
      <c r="AW18" s="295"/>
      <c r="AX18" s="295"/>
      <c r="AY18" s="295"/>
      <c r="AZ18" s="295"/>
      <c r="BA18" s="295"/>
      <c r="BB18" s="295"/>
      <c r="BC18" s="295"/>
      <c r="BD18" s="295"/>
      <c r="BE18" s="295"/>
      <c r="BF18" s="295"/>
      <c r="BG18" s="295"/>
      <c r="BH18" s="295"/>
      <c r="BI18" s="295"/>
      <c r="BJ18" s="295"/>
      <c r="BK18" s="295"/>
      <c r="BL18" s="295"/>
      <c r="BM18" s="295"/>
      <c r="BN18" s="295"/>
      <c r="BO18" s="295"/>
      <c r="BP18" s="295"/>
      <c r="BQ18" s="295"/>
      <c r="BR18" s="295"/>
      <c r="BS18" s="295"/>
      <c r="BT18" s="295"/>
      <c r="BU18" s="295"/>
      <c r="BV18" s="295"/>
      <c r="BW18" s="295"/>
      <c r="BX18" s="295"/>
      <c r="BY18" s="295"/>
      <c r="BZ18" s="295"/>
      <c r="CA18" s="295"/>
      <c r="CB18" s="295"/>
      <c r="CC18" s="295"/>
      <c r="CD18" s="295"/>
      <c r="CE18" s="295"/>
      <c r="CF18" s="295"/>
      <c r="CG18" s="295"/>
      <c r="CH18" s="295"/>
      <c r="CI18" s="295"/>
      <c r="CJ18" s="295"/>
      <c r="CK18" s="295"/>
      <c r="CL18" s="295"/>
      <c r="CM18" s="295"/>
      <c r="CN18" s="295"/>
      <c r="CO18" s="1171"/>
      <c r="CP18" s="910"/>
      <c r="CQ18" s="289"/>
      <c r="CR18" s="289"/>
      <c r="CS18" s="289"/>
      <c r="CT18" s="289"/>
      <c r="CU18" s="289"/>
      <c r="CV18" s="289"/>
      <c r="CW18" s="289"/>
      <c r="CX18" s="289"/>
      <c r="CY18" s="289"/>
      <c r="CZ18" s="289"/>
      <c r="DA18" s="289"/>
      <c r="DB18" s="289"/>
      <c r="DC18" s="289"/>
      <c r="DD18" s="53">
        <f t="shared" si="0"/>
        <v>0</v>
      </c>
      <c r="DE18" s="53">
        <f t="shared" si="1"/>
        <v>0</v>
      </c>
      <c r="DF18" s="58"/>
      <c r="DG18" s="58"/>
      <c r="DH18" s="58"/>
      <c r="DI18" s="58"/>
      <c r="DJ18" s="58"/>
      <c r="DK18" s="58"/>
      <c r="DL18" s="58"/>
      <c r="DM18" s="58"/>
      <c r="DN18" s="58"/>
      <c r="DO18" s="58"/>
      <c r="DP18" s="58"/>
      <c r="DQ18" s="58"/>
      <c r="DR18" s="58"/>
      <c r="DS18" s="58"/>
      <c r="DT18" s="58"/>
      <c r="DU18" s="58"/>
      <c r="DV18" s="58"/>
      <c r="DW18" s="58"/>
      <c r="DX18" s="58"/>
      <c r="DY18" s="58"/>
      <c r="DZ18" s="58"/>
      <c r="EA18" s="58"/>
      <c r="EB18" s="58"/>
      <c r="EC18" s="58"/>
      <c r="ED18" s="58"/>
      <c r="EE18" s="58"/>
      <c r="EF18" s="58"/>
      <c r="EG18" s="58"/>
      <c r="EH18" s="58"/>
      <c r="EI18" s="58"/>
      <c r="EJ18" s="58"/>
      <c r="EK18" s="58"/>
      <c r="EL18" s="58"/>
      <c r="EM18" s="58"/>
      <c r="EN18" s="58"/>
      <c r="EO18" s="58"/>
      <c r="EP18" s="58"/>
      <c r="EQ18" s="58"/>
      <c r="ER18" s="58"/>
      <c r="ES18" s="58"/>
      <c r="ET18" s="58"/>
      <c r="EU18" s="58"/>
      <c r="EV18" s="58"/>
      <c r="EW18" s="58"/>
      <c r="EX18" s="58"/>
      <c r="EY18" s="58"/>
      <c r="EZ18" s="58"/>
      <c r="FA18" s="58"/>
      <c r="FB18" s="58"/>
      <c r="FC18" s="58"/>
      <c r="FD18" s="58"/>
      <c r="FE18" s="58"/>
      <c r="FF18" s="58"/>
      <c r="FG18" s="58"/>
      <c r="FH18" s="58"/>
      <c r="FI18" s="58"/>
      <c r="FJ18" s="58"/>
      <c r="FK18" s="58"/>
      <c r="FL18" s="58"/>
      <c r="FM18" s="58"/>
      <c r="FN18" s="58"/>
      <c r="FO18" s="58"/>
      <c r="FP18" s="58"/>
      <c r="FQ18" s="58"/>
      <c r="FR18" s="58"/>
      <c r="FS18" s="58"/>
      <c r="FT18" s="58"/>
      <c r="FU18" s="58"/>
      <c r="FV18" s="58"/>
      <c r="FW18" s="58"/>
      <c r="FX18" s="58"/>
      <c r="FY18" s="58"/>
      <c r="FZ18" s="58"/>
      <c r="GA18" s="58"/>
      <c r="GB18" s="58"/>
      <c r="GC18" s="58"/>
      <c r="GD18" s="58"/>
      <c r="GE18" s="58"/>
      <c r="GF18" s="58"/>
      <c r="GG18" s="58"/>
      <c r="GH18" s="58"/>
      <c r="GI18" s="58"/>
      <c r="GJ18" s="58"/>
      <c r="GK18" s="58"/>
      <c r="GL18" s="58"/>
      <c r="GM18" s="58"/>
      <c r="GN18" s="58"/>
      <c r="GO18" s="58"/>
      <c r="GP18" s="58"/>
      <c r="GQ18" s="58"/>
      <c r="GR18" s="58"/>
      <c r="GS18" s="58"/>
      <c r="GT18" s="58"/>
      <c r="GU18" s="58"/>
      <c r="GV18" s="58"/>
      <c r="GW18" s="58"/>
      <c r="GX18" s="58"/>
      <c r="GY18" s="58"/>
      <c r="GZ18" s="58"/>
      <c r="HA18" s="58"/>
      <c r="HB18" s="58"/>
      <c r="HC18" s="58"/>
      <c r="HD18" s="58"/>
      <c r="HE18" s="58"/>
      <c r="HF18" s="58"/>
      <c r="HG18" s="58"/>
      <c r="HH18" s="58"/>
      <c r="HI18" s="58"/>
      <c r="HJ18" s="58"/>
      <c r="HK18" s="58"/>
      <c r="HL18" s="58"/>
      <c r="HM18" s="58"/>
      <c r="HN18" s="58"/>
      <c r="HO18" s="58"/>
      <c r="HP18" s="58"/>
      <c r="HQ18" s="58"/>
      <c r="HR18" s="58"/>
      <c r="HS18" s="59"/>
      <c r="HT18" s="59"/>
      <c r="HU18" s="59"/>
      <c r="HV18" s="59"/>
      <c r="HW18" s="59"/>
      <c r="HX18" s="59"/>
      <c r="HY18" s="59"/>
    </row>
    <row r="19" spans="1:233" s="66" customFormat="1" ht="300.75" thickBot="1" x14ac:dyDescent="0.3">
      <c r="A19" s="385" t="s">
        <v>100</v>
      </c>
      <c r="B19" s="386" t="s">
        <v>102</v>
      </c>
      <c r="C19" s="386" t="s">
        <v>104</v>
      </c>
      <c r="D19" s="386" t="s">
        <v>106</v>
      </c>
      <c r="E19" s="386" t="s">
        <v>108</v>
      </c>
      <c r="F19" s="386" t="s">
        <v>110</v>
      </c>
      <c r="G19" s="562" t="s">
        <v>112</v>
      </c>
      <c r="H19" s="281" t="s">
        <v>113</v>
      </c>
      <c r="I19" s="387" t="s">
        <v>115</v>
      </c>
      <c r="J19" s="544" t="s">
        <v>116</v>
      </c>
      <c r="K19" s="701" t="s">
        <v>117</v>
      </c>
      <c r="L19" s="828" t="s">
        <v>114</v>
      </c>
      <c r="M19" s="544">
        <v>2021005810230</v>
      </c>
      <c r="N19" s="389">
        <v>161500000</v>
      </c>
      <c r="O19" s="543" t="s">
        <v>1128</v>
      </c>
      <c r="P19" s="391">
        <v>1</v>
      </c>
      <c r="Q19" s="829">
        <v>161500000</v>
      </c>
      <c r="R19" s="925" t="s">
        <v>1187</v>
      </c>
      <c r="S19" s="391" t="s">
        <v>1129</v>
      </c>
      <c r="T19" s="542" t="s">
        <v>837</v>
      </c>
      <c r="U19" s="542" t="s">
        <v>838</v>
      </c>
      <c r="V19" s="701"/>
      <c r="W19" s="560" t="s">
        <v>120</v>
      </c>
      <c r="X19" s="393">
        <f>AH19</f>
        <v>161500000</v>
      </c>
      <c r="Y19" s="565">
        <v>91114</v>
      </c>
      <c r="Z19" s="400" t="s">
        <v>1182</v>
      </c>
      <c r="AA19" s="1007">
        <v>161500</v>
      </c>
      <c r="AB19" s="1075" t="s">
        <v>101</v>
      </c>
      <c r="AC19" s="952" t="s">
        <v>845</v>
      </c>
      <c r="AD19" s="1037" t="s">
        <v>118</v>
      </c>
      <c r="AE19" s="388" t="s">
        <v>119</v>
      </c>
      <c r="AF19" s="395"/>
      <c r="AG19" s="395">
        <v>161500000</v>
      </c>
      <c r="AH19" s="1111">
        <f t="shared" ref="AH19:AH74" si="2">AF19+AG19</f>
        <v>161500000</v>
      </c>
      <c r="AI19" s="1172">
        <v>161.5</v>
      </c>
      <c r="AJ19" s="396"/>
      <c r="AK19" s="396"/>
      <c r="AL19" s="396"/>
      <c r="AM19" s="396"/>
      <c r="AN19" s="396"/>
      <c r="AO19" s="396"/>
      <c r="AP19" s="397"/>
      <c r="AQ19" s="397"/>
      <c r="AR19" s="397"/>
      <c r="AS19" s="397"/>
      <c r="AT19" s="397"/>
      <c r="AU19" s="397"/>
      <c r="AV19" s="397"/>
      <c r="AW19" s="397"/>
      <c r="AX19" s="397"/>
      <c r="AY19" s="397"/>
      <c r="AZ19" s="397"/>
      <c r="BA19" s="397"/>
      <c r="BB19" s="397"/>
      <c r="BC19" s="397"/>
      <c r="BD19" s="397"/>
      <c r="BE19" s="397"/>
      <c r="BF19" s="397"/>
      <c r="BG19" s="397"/>
      <c r="BH19" s="397"/>
      <c r="BI19" s="397"/>
      <c r="BJ19" s="397"/>
      <c r="BK19" s="397"/>
      <c r="BL19" s="397">
        <v>160</v>
      </c>
      <c r="BM19" s="397">
        <v>1.5</v>
      </c>
      <c r="BN19" s="397"/>
      <c r="BO19" s="397"/>
      <c r="BP19" s="397"/>
      <c r="BQ19" s="397"/>
      <c r="BR19" s="397"/>
      <c r="BS19" s="397"/>
      <c r="BT19" s="397"/>
      <c r="BU19" s="397"/>
      <c r="BV19" s="397"/>
      <c r="BW19" s="397"/>
      <c r="BX19" s="397"/>
      <c r="BY19" s="397"/>
      <c r="BZ19" s="397"/>
      <c r="CA19" s="397"/>
      <c r="CB19" s="397"/>
      <c r="CC19" s="397"/>
      <c r="CD19" s="397"/>
      <c r="CE19" s="397"/>
      <c r="CF19" s="397"/>
      <c r="CG19" s="397"/>
      <c r="CH19" s="397"/>
      <c r="CI19" s="397"/>
      <c r="CJ19" s="397"/>
      <c r="CK19" s="397"/>
      <c r="CL19" s="397"/>
      <c r="CM19" s="398"/>
      <c r="CN19" s="398"/>
      <c r="CO19" s="1173"/>
      <c r="CP19" s="1216">
        <v>4103063</v>
      </c>
      <c r="CQ19" s="399" t="s">
        <v>121</v>
      </c>
      <c r="CR19" s="399">
        <v>41035</v>
      </c>
      <c r="CS19" s="399" t="s">
        <v>122</v>
      </c>
      <c r="CT19" s="392" t="s">
        <v>120</v>
      </c>
      <c r="CU19" s="393">
        <f>AH19</f>
        <v>161500000</v>
      </c>
      <c r="CV19" s="394">
        <v>91114</v>
      </c>
      <c r="CW19" s="394" t="s">
        <v>1182</v>
      </c>
      <c r="CX19" s="394">
        <v>66</v>
      </c>
      <c r="CY19" s="394" t="s">
        <v>123</v>
      </c>
      <c r="CZ19" s="394">
        <v>70132</v>
      </c>
      <c r="DA19" s="394" t="s">
        <v>124</v>
      </c>
      <c r="DB19" s="394" t="s">
        <v>125</v>
      </c>
      <c r="DC19" s="400" t="s">
        <v>126</v>
      </c>
      <c r="DD19" s="53">
        <f t="shared" si="0"/>
        <v>161500000</v>
      </c>
      <c r="DE19" s="53">
        <f t="shared" si="1"/>
        <v>0</v>
      </c>
      <c r="DF19" s="64"/>
      <c r="DG19" s="64"/>
      <c r="DH19" s="64"/>
      <c r="DI19" s="64"/>
      <c r="DJ19" s="64"/>
      <c r="DK19" s="64"/>
      <c r="DL19" s="64"/>
      <c r="DM19" s="64"/>
      <c r="DN19" s="64"/>
      <c r="DO19" s="64"/>
      <c r="DP19" s="64"/>
      <c r="DQ19" s="64"/>
      <c r="DR19" s="64"/>
      <c r="DS19" s="64"/>
      <c r="DT19" s="64"/>
      <c r="DU19" s="64"/>
      <c r="DV19" s="64"/>
      <c r="DW19" s="64"/>
      <c r="DX19" s="64"/>
      <c r="DY19" s="64"/>
      <c r="DZ19" s="64"/>
      <c r="EA19" s="64"/>
      <c r="EB19" s="64"/>
      <c r="EC19" s="64"/>
      <c r="ED19" s="64"/>
      <c r="EE19" s="64"/>
      <c r="EF19" s="64"/>
      <c r="EG19" s="64"/>
      <c r="EH19" s="64"/>
      <c r="EI19" s="64"/>
      <c r="EJ19" s="64"/>
      <c r="EK19" s="64"/>
      <c r="EL19" s="64"/>
      <c r="EM19" s="64"/>
      <c r="EN19" s="64"/>
      <c r="EO19" s="64"/>
      <c r="EP19" s="64"/>
      <c r="EQ19" s="64"/>
      <c r="ER19" s="64"/>
      <c r="ES19" s="64"/>
      <c r="ET19" s="64"/>
      <c r="EU19" s="64"/>
      <c r="EV19" s="64"/>
      <c r="EW19" s="64"/>
      <c r="EX19" s="64"/>
      <c r="EY19" s="64"/>
      <c r="EZ19" s="64"/>
      <c r="FA19" s="64"/>
      <c r="FB19" s="64"/>
      <c r="FC19" s="64"/>
      <c r="FD19" s="64"/>
      <c r="FE19" s="64"/>
      <c r="FF19" s="64"/>
      <c r="FG19" s="64"/>
      <c r="FH19" s="64"/>
      <c r="FI19" s="64"/>
      <c r="FJ19" s="64"/>
      <c r="FK19" s="64"/>
      <c r="FL19" s="64"/>
      <c r="FM19" s="64"/>
      <c r="FN19" s="64"/>
      <c r="FO19" s="64"/>
      <c r="FP19" s="64"/>
      <c r="FQ19" s="64"/>
      <c r="FR19" s="64"/>
      <c r="FS19" s="64"/>
      <c r="FT19" s="64"/>
      <c r="FU19" s="64"/>
      <c r="FV19" s="64"/>
      <c r="FW19" s="64"/>
      <c r="FX19" s="64"/>
      <c r="FY19" s="64"/>
      <c r="FZ19" s="64"/>
      <c r="GA19" s="64"/>
      <c r="GB19" s="64"/>
      <c r="GC19" s="64"/>
      <c r="GD19" s="64"/>
      <c r="GE19" s="64"/>
      <c r="GF19" s="64"/>
      <c r="GG19" s="64"/>
      <c r="GH19" s="64"/>
      <c r="GI19" s="64"/>
      <c r="GJ19" s="64"/>
      <c r="GK19" s="64"/>
      <c r="GL19" s="64"/>
      <c r="GM19" s="64"/>
      <c r="GN19" s="64"/>
      <c r="GO19" s="64"/>
      <c r="GP19" s="64"/>
      <c r="GQ19" s="64"/>
      <c r="GR19" s="64"/>
      <c r="GS19" s="64"/>
      <c r="GT19" s="64"/>
      <c r="GU19" s="64"/>
      <c r="GV19" s="64"/>
      <c r="GW19" s="64"/>
      <c r="GX19" s="64"/>
      <c r="GY19" s="64"/>
      <c r="GZ19" s="64"/>
      <c r="HA19" s="64"/>
      <c r="HB19" s="64"/>
      <c r="HC19" s="64"/>
      <c r="HD19" s="64"/>
      <c r="HE19" s="64"/>
      <c r="HF19" s="64"/>
      <c r="HG19" s="64"/>
      <c r="HH19" s="64"/>
      <c r="HI19" s="64"/>
      <c r="HJ19" s="64"/>
      <c r="HK19" s="64"/>
      <c r="HL19" s="64"/>
      <c r="HM19" s="64"/>
      <c r="HN19" s="64"/>
      <c r="HO19" s="64"/>
      <c r="HP19" s="64"/>
      <c r="HQ19" s="64"/>
      <c r="HR19" s="64"/>
      <c r="HS19" s="65"/>
      <c r="HT19" s="65"/>
      <c r="HU19" s="65"/>
      <c r="HV19" s="65"/>
      <c r="HW19" s="65"/>
      <c r="HX19" s="65"/>
      <c r="HY19" s="65"/>
    </row>
    <row r="20" spans="1:233" ht="36" customHeight="1" x14ac:dyDescent="0.25">
      <c r="A20" s="657" t="s">
        <v>127</v>
      </c>
      <c r="B20" s="315"/>
      <c r="C20" s="315"/>
      <c r="D20" s="315"/>
      <c r="E20" s="315"/>
      <c r="F20" s="315"/>
      <c r="G20" s="658"/>
      <c r="H20" s="674"/>
      <c r="I20" s="702"/>
      <c r="J20" s="317"/>
      <c r="K20" s="703"/>
      <c r="L20" s="830" t="s">
        <v>128</v>
      </c>
      <c r="M20" s="317"/>
      <c r="N20" s="318"/>
      <c r="O20" s="319"/>
      <c r="P20" s="315"/>
      <c r="Q20" s="831"/>
      <c r="R20" s="657"/>
      <c r="S20" s="315"/>
      <c r="T20" s="319"/>
      <c r="U20" s="319"/>
      <c r="V20" s="703"/>
      <c r="W20" s="961"/>
      <c r="X20" s="316"/>
      <c r="Y20" s="316"/>
      <c r="Z20" s="658"/>
      <c r="AA20" s="1008"/>
      <c r="AB20" s="990"/>
      <c r="AC20" s="940"/>
      <c r="AD20" s="1038"/>
      <c r="AE20" s="317"/>
      <c r="AF20" s="320"/>
      <c r="AG20" s="320"/>
      <c r="AH20" s="1112"/>
      <c r="AI20" s="1174"/>
      <c r="AJ20" s="321"/>
      <c r="AK20" s="321"/>
      <c r="AL20" s="321"/>
      <c r="AM20" s="321"/>
      <c r="AN20" s="321"/>
      <c r="AO20" s="321"/>
      <c r="AP20" s="321"/>
      <c r="AQ20" s="321"/>
      <c r="AR20" s="321"/>
      <c r="AS20" s="321"/>
      <c r="AT20" s="321"/>
      <c r="AU20" s="321"/>
      <c r="AV20" s="321"/>
      <c r="AW20" s="321"/>
      <c r="AX20" s="321"/>
      <c r="AY20" s="321"/>
      <c r="AZ20" s="321"/>
      <c r="BA20" s="321"/>
      <c r="BB20" s="321"/>
      <c r="BC20" s="321"/>
      <c r="BD20" s="321"/>
      <c r="BE20" s="321"/>
      <c r="BF20" s="321"/>
      <c r="BG20" s="321"/>
      <c r="BH20" s="321"/>
      <c r="BI20" s="321"/>
      <c r="BJ20" s="321"/>
      <c r="BK20" s="321"/>
      <c r="BL20" s="321"/>
      <c r="BM20" s="321"/>
      <c r="BN20" s="321"/>
      <c r="BO20" s="321"/>
      <c r="BP20" s="321"/>
      <c r="BQ20" s="321"/>
      <c r="BR20" s="321"/>
      <c r="BS20" s="321"/>
      <c r="BT20" s="321"/>
      <c r="BU20" s="321"/>
      <c r="BV20" s="321"/>
      <c r="BW20" s="321"/>
      <c r="BX20" s="321"/>
      <c r="BY20" s="321"/>
      <c r="BZ20" s="321"/>
      <c r="CA20" s="321"/>
      <c r="CB20" s="321"/>
      <c r="CC20" s="321"/>
      <c r="CD20" s="321"/>
      <c r="CE20" s="321"/>
      <c r="CF20" s="321"/>
      <c r="CG20" s="321"/>
      <c r="CH20" s="321"/>
      <c r="CI20" s="321"/>
      <c r="CJ20" s="321"/>
      <c r="CK20" s="321"/>
      <c r="CL20" s="321"/>
      <c r="CM20" s="321"/>
      <c r="CN20" s="321"/>
      <c r="CO20" s="1175"/>
      <c r="CP20" s="912"/>
      <c r="CQ20" s="316"/>
      <c r="CR20" s="316"/>
      <c r="CS20" s="316"/>
      <c r="CT20" s="316"/>
      <c r="CU20" s="316"/>
      <c r="CV20" s="316"/>
      <c r="CW20" s="316"/>
      <c r="CX20" s="316"/>
      <c r="CY20" s="316"/>
      <c r="CZ20" s="316"/>
      <c r="DA20" s="316"/>
      <c r="DB20" s="316"/>
      <c r="DC20" s="316"/>
      <c r="DD20" s="53">
        <f t="shared" si="0"/>
        <v>0</v>
      </c>
      <c r="DE20" s="53">
        <f t="shared" si="1"/>
        <v>0</v>
      </c>
      <c r="DF20" s="46"/>
      <c r="DG20" s="46"/>
      <c r="DH20" s="46"/>
      <c r="DI20" s="46"/>
      <c r="DJ20" s="46"/>
      <c r="DK20" s="46"/>
      <c r="DL20" s="46"/>
      <c r="DM20" s="46"/>
      <c r="DN20" s="46"/>
      <c r="DO20" s="46"/>
      <c r="DP20" s="46"/>
      <c r="DQ20" s="46"/>
      <c r="DR20" s="46"/>
      <c r="DS20" s="46"/>
      <c r="DT20" s="46"/>
      <c r="DU20" s="46"/>
      <c r="DV20" s="46"/>
      <c r="DW20" s="46"/>
      <c r="DX20" s="46"/>
      <c r="DY20" s="46"/>
      <c r="DZ20" s="46"/>
      <c r="EA20" s="46"/>
      <c r="EB20" s="46"/>
      <c r="EC20" s="46"/>
      <c r="ED20" s="46"/>
      <c r="EE20" s="46"/>
      <c r="EF20" s="46"/>
      <c r="EG20" s="46"/>
      <c r="EH20" s="46"/>
      <c r="EI20" s="46"/>
      <c r="EJ20" s="46"/>
      <c r="EK20" s="46"/>
      <c r="EL20" s="46"/>
      <c r="EM20" s="46"/>
      <c r="EN20" s="46"/>
      <c r="EO20" s="46"/>
      <c r="EP20" s="46"/>
      <c r="EQ20" s="46"/>
      <c r="ER20" s="46"/>
      <c r="ES20" s="46"/>
      <c r="ET20" s="46"/>
      <c r="EU20" s="46"/>
      <c r="EV20" s="46"/>
      <c r="EW20" s="46"/>
      <c r="EX20" s="46"/>
      <c r="EY20" s="46"/>
      <c r="EZ20" s="46"/>
      <c r="FA20" s="46"/>
      <c r="FB20" s="46"/>
      <c r="FC20" s="46"/>
      <c r="FD20" s="46"/>
      <c r="FE20" s="46"/>
      <c r="FF20" s="46"/>
      <c r="FG20" s="46"/>
      <c r="FH20" s="46"/>
      <c r="FI20" s="46"/>
      <c r="FJ20" s="46"/>
      <c r="FK20" s="46"/>
      <c r="FL20" s="46"/>
      <c r="FM20" s="46"/>
      <c r="FN20" s="46"/>
      <c r="FO20" s="46"/>
      <c r="FP20" s="46"/>
      <c r="FQ20" s="46"/>
      <c r="FR20" s="46"/>
      <c r="FS20" s="46"/>
      <c r="FT20" s="46"/>
      <c r="FU20" s="46"/>
      <c r="FV20" s="46"/>
      <c r="FW20" s="46"/>
      <c r="FX20" s="46"/>
      <c r="FY20" s="46"/>
      <c r="FZ20" s="46"/>
      <c r="GA20" s="46"/>
      <c r="GB20" s="46"/>
      <c r="GC20" s="46"/>
      <c r="GD20" s="46"/>
      <c r="GE20" s="46"/>
      <c r="GF20" s="46"/>
      <c r="GG20" s="46"/>
      <c r="GH20" s="46"/>
      <c r="GI20" s="46"/>
      <c r="GJ20" s="46"/>
      <c r="GK20" s="46"/>
      <c r="GL20" s="46"/>
      <c r="GM20" s="46"/>
      <c r="GN20" s="46"/>
      <c r="GO20" s="46"/>
      <c r="GP20" s="46"/>
      <c r="GQ20" s="46"/>
      <c r="GR20" s="46"/>
      <c r="GS20" s="46"/>
      <c r="GT20" s="46"/>
      <c r="GU20" s="46"/>
      <c r="GV20" s="46"/>
      <c r="GW20" s="46"/>
      <c r="GX20" s="46"/>
      <c r="GY20" s="46"/>
      <c r="GZ20" s="46"/>
      <c r="HA20" s="46"/>
      <c r="HB20" s="46"/>
      <c r="HC20" s="46"/>
      <c r="HD20" s="46"/>
      <c r="HE20" s="46"/>
      <c r="HF20" s="46"/>
      <c r="HG20" s="46"/>
      <c r="HH20" s="46"/>
      <c r="HI20" s="46"/>
      <c r="HJ20" s="46"/>
      <c r="HK20" s="46"/>
      <c r="HL20" s="46"/>
      <c r="HM20" s="46"/>
      <c r="HN20" s="46"/>
      <c r="HO20" s="46"/>
      <c r="HP20" s="46"/>
      <c r="HQ20" s="46"/>
      <c r="HR20" s="46"/>
      <c r="HS20" s="25"/>
      <c r="HT20" s="25"/>
      <c r="HU20" s="25"/>
      <c r="HV20" s="25"/>
      <c r="HW20" s="25"/>
      <c r="HX20" s="25"/>
      <c r="HY20" s="25"/>
    </row>
    <row r="21" spans="1:233" ht="19.5" x14ac:dyDescent="0.25">
      <c r="A21" s="647" t="s">
        <v>127</v>
      </c>
      <c r="B21" s="26" t="s">
        <v>102</v>
      </c>
      <c r="C21" s="26"/>
      <c r="D21" s="26"/>
      <c r="E21" s="26"/>
      <c r="F21" s="26"/>
      <c r="G21" s="648"/>
      <c r="H21" s="675"/>
      <c r="I21" s="692"/>
      <c r="J21" s="29"/>
      <c r="K21" s="693"/>
      <c r="L21" s="832" t="s">
        <v>129</v>
      </c>
      <c r="M21" s="29"/>
      <c r="N21" s="68"/>
      <c r="O21" s="199"/>
      <c r="P21" s="26"/>
      <c r="Q21" s="833"/>
      <c r="R21" s="647"/>
      <c r="S21" s="26"/>
      <c r="T21" s="199"/>
      <c r="U21" s="199"/>
      <c r="V21" s="693"/>
      <c r="W21" s="956"/>
      <c r="X21" s="27"/>
      <c r="Y21" s="27"/>
      <c r="Z21" s="648"/>
      <c r="AA21" s="1009"/>
      <c r="AB21" s="991"/>
      <c r="AC21" s="944"/>
      <c r="AD21" s="1032"/>
      <c r="AE21" s="29"/>
      <c r="AF21" s="30"/>
      <c r="AG21" s="30"/>
      <c r="AH21" s="1106"/>
      <c r="AI21" s="1162"/>
      <c r="AJ21" s="31"/>
      <c r="AK21" s="31"/>
      <c r="AL21" s="31"/>
      <c r="AM21" s="31"/>
      <c r="AN21" s="31"/>
      <c r="AO21" s="31"/>
      <c r="AP21" s="31"/>
      <c r="AQ21" s="31"/>
      <c r="AR21" s="31"/>
      <c r="AS21" s="31"/>
      <c r="AT21" s="31"/>
      <c r="AU21" s="31"/>
      <c r="AV21" s="31"/>
      <c r="AW21" s="31"/>
      <c r="AX21" s="31"/>
      <c r="AY21" s="31"/>
      <c r="AZ21" s="31"/>
      <c r="BA21" s="31"/>
      <c r="BB21" s="31"/>
      <c r="BC21" s="31"/>
      <c r="BD21" s="31"/>
      <c r="BE21" s="31"/>
      <c r="BF21" s="31"/>
      <c r="BG21" s="31"/>
      <c r="BH21" s="31"/>
      <c r="BI21" s="31"/>
      <c r="BJ21" s="31"/>
      <c r="BK21" s="31"/>
      <c r="BL21" s="31"/>
      <c r="BM21" s="31"/>
      <c r="BN21" s="31"/>
      <c r="BO21" s="31"/>
      <c r="BP21" s="31"/>
      <c r="BQ21" s="31"/>
      <c r="BR21" s="31"/>
      <c r="BS21" s="31"/>
      <c r="BT21" s="31"/>
      <c r="BU21" s="31"/>
      <c r="BV21" s="31"/>
      <c r="BW21" s="31"/>
      <c r="BX21" s="31"/>
      <c r="BY21" s="31"/>
      <c r="BZ21" s="31"/>
      <c r="CA21" s="31"/>
      <c r="CB21" s="31"/>
      <c r="CC21" s="31"/>
      <c r="CD21" s="31"/>
      <c r="CE21" s="31"/>
      <c r="CF21" s="31"/>
      <c r="CG21" s="31"/>
      <c r="CH21" s="31"/>
      <c r="CI21" s="31"/>
      <c r="CJ21" s="31"/>
      <c r="CK21" s="31"/>
      <c r="CL21" s="31"/>
      <c r="CM21" s="31"/>
      <c r="CN21" s="31"/>
      <c r="CO21" s="1163"/>
      <c r="CP21" s="906"/>
      <c r="CQ21" s="27"/>
      <c r="CR21" s="27"/>
      <c r="CS21" s="27"/>
      <c r="CT21" s="27"/>
      <c r="CU21" s="27"/>
      <c r="CV21" s="27"/>
      <c r="CW21" s="27"/>
      <c r="CX21" s="27"/>
      <c r="CY21" s="27"/>
      <c r="CZ21" s="27"/>
      <c r="DA21" s="27"/>
      <c r="DB21" s="27"/>
      <c r="DC21" s="27"/>
      <c r="DD21" s="53">
        <f t="shared" si="0"/>
        <v>0</v>
      </c>
      <c r="DE21" s="53">
        <f t="shared" si="1"/>
        <v>0</v>
      </c>
      <c r="DF21" s="46"/>
      <c r="DG21" s="46"/>
      <c r="DH21" s="46"/>
      <c r="DI21" s="46"/>
      <c r="DJ21" s="46"/>
      <c r="DK21" s="46"/>
      <c r="DL21" s="46"/>
      <c r="DM21" s="46"/>
      <c r="DN21" s="46"/>
      <c r="DO21" s="46"/>
      <c r="DP21" s="46"/>
      <c r="DQ21" s="46"/>
      <c r="DR21" s="46"/>
      <c r="DS21" s="46"/>
      <c r="DT21" s="46"/>
      <c r="DU21" s="46"/>
      <c r="DV21" s="46"/>
      <c r="DW21" s="46"/>
      <c r="DX21" s="46"/>
      <c r="DY21" s="46"/>
      <c r="DZ21" s="46"/>
      <c r="EA21" s="46"/>
      <c r="EB21" s="46"/>
      <c r="EC21" s="46"/>
      <c r="ED21" s="46"/>
      <c r="EE21" s="46"/>
      <c r="EF21" s="46"/>
      <c r="EG21" s="46"/>
      <c r="EH21" s="46"/>
      <c r="EI21" s="46"/>
      <c r="EJ21" s="46"/>
      <c r="EK21" s="46"/>
      <c r="EL21" s="46"/>
      <c r="EM21" s="46"/>
      <c r="EN21" s="46"/>
      <c r="EO21" s="46"/>
      <c r="EP21" s="46"/>
      <c r="EQ21" s="46"/>
      <c r="ER21" s="46"/>
      <c r="ES21" s="46"/>
      <c r="ET21" s="46"/>
      <c r="EU21" s="46"/>
      <c r="EV21" s="46"/>
      <c r="EW21" s="46"/>
      <c r="EX21" s="46"/>
      <c r="EY21" s="46"/>
      <c r="EZ21" s="46"/>
      <c r="FA21" s="46"/>
      <c r="FB21" s="46"/>
      <c r="FC21" s="46"/>
      <c r="FD21" s="46"/>
      <c r="FE21" s="46"/>
      <c r="FF21" s="46"/>
      <c r="FG21" s="46"/>
      <c r="FH21" s="46"/>
      <c r="FI21" s="46"/>
      <c r="FJ21" s="46"/>
      <c r="FK21" s="46"/>
      <c r="FL21" s="46"/>
      <c r="FM21" s="46"/>
      <c r="FN21" s="46"/>
      <c r="FO21" s="46"/>
      <c r="FP21" s="46"/>
      <c r="FQ21" s="46"/>
      <c r="FR21" s="46"/>
      <c r="FS21" s="46"/>
      <c r="FT21" s="46"/>
      <c r="FU21" s="46"/>
      <c r="FV21" s="46"/>
      <c r="FW21" s="46"/>
      <c r="FX21" s="46"/>
      <c r="FY21" s="46"/>
      <c r="FZ21" s="46"/>
      <c r="GA21" s="46"/>
      <c r="GB21" s="46"/>
      <c r="GC21" s="46"/>
      <c r="GD21" s="46"/>
      <c r="GE21" s="46"/>
      <c r="GF21" s="46"/>
      <c r="GG21" s="46"/>
      <c r="GH21" s="46"/>
      <c r="GI21" s="46"/>
      <c r="GJ21" s="46"/>
      <c r="GK21" s="46"/>
      <c r="GL21" s="46"/>
      <c r="GM21" s="46"/>
      <c r="GN21" s="46"/>
      <c r="GO21" s="46"/>
      <c r="GP21" s="46"/>
      <c r="GQ21" s="46"/>
      <c r="GR21" s="46"/>
      <c r="GS21" s="46"/>
      <c r="GT21" s="46"/>
      <c r="GU21" s="46"/>
      <c r="GV21" s="46"/>
      <c r="GW21" s="46"/>
      <c r="GX21" s="46"/>
      <c r="GY21" s="46"/>
      <c r="GZ21" s="46"/>
      <c r="HA21" s="46"/>
      <c r="HB21" s="46"/>
      <c r="HC21" s="46"/>
      <c r="HD21" s="46"/>
      <c r="HE21" s="46"/>
      <c r="HF21" s="46"/>
      <c r="HG21" s="46"/>
      <c r="HH21" s="46"/>
      <c r="HI21" s="46"/>
      <c r="HJ21" s="46"/>
      <c r="HK21" s="46"/>
      <c r="HL21" s="46"/>
      <c r="HM21" s="46"/>
      <c r="HN21" s="46"/>
      <c r="HO21" s="46"/>
      <c r="HP21" s="46"/>
      <c r="HQ21" s="46"/>
      <c r="HR21" s="46"/>
      <c r="HS21" s="25"/>
      <c r="HT21" s="25"/>
      <c r="HU21" s="25"/>
      <c r="HV21" s="25"/>
      <c r="HW21" s="25"/>
      <c r="HX21" s="25"/>
      <c r="HY21" s="25"/>
    </row>
    <row r="22" spans="1:233" ht="19.5" x14ac:dyDescent="0.25">
      <c r="A22" s="649" t="s">
        <v>127</v>
      </c>
      <c r="B22" s="34" t="s">
        <v>102</v>
      </c>
      <c r="C22" s="34" t="s">
        <v>130</v>
      </c>
      <c r="D22" s="34"/>
      <c r="E22" s="34"/>
      <c r="F22" s="34"/>
      <c r="G22" s="650"/>
      <c r="H22" s="676"/>
      <c r="I22" s="694"/>
      <c r="J22" s="37"/>
      <c r="K22" s="695"/>
      <c r="L22" s="834" t="s">
        <v>131</v>
      </c>
      <c r="M22" s="37"/>
      <c r="N22" s="69"/>
      <c r="O22" s="34"/>
      <c r="P22" s="34"/>
      <c r="Q22" s="835"/>
      <c r="R22" s="649"/>
      <c r="S22" s="34"/>
      <c r="T22" s="34"/>
      <c r="U22" s="34"/>
      <c r="V22" s="695"/>
      <c r="W22" s="957"/>
      <c r="X22" s="35"/>
      <c r="Y22" s="35"/>
      <c r="Z22" s="962"/>
      <c r="AA22" s="1010"/>
      <c r="AB22" s="649"/>
      <c r="AC22" s="650"/>
      <c r="AD22" s="1033"/>
      <c r="AE22" s="37"/>
      <c r="AF22" s="38"/>
      <c r="AG22" s="38"/>
      <c r="AH22" s="1107"/>
      <c r="AI22" s="1164"/>
      <c r="AJ22" s="39"/>
      <c r="AK22" s="39"/>
      <c r="AL22" s="39"/>
      <c r="AM22" s="39"/>
      <c r="AN22" s="39"/>
      <c r="AO22" s="39"/>
      <c r="AP22" s="39"/>
      <c r="AQ22" s="39"/>
      <c r="AR22" s="39"/>
      <c r="AS22" s="39"/>
      <c r="AT22" s="39"/>
      <c r="AU22" s="39"/>
      <c r="AV22" s="39"/>
      <c r="AW22" s="39"/>
      <c r="AX22" s="39"/>
      <c r="AY22" s="39"/>
      <c r="AZ22" s="39"/>
      <c r="BA22" s="39"/>
      <c r="BB22" s="39"/>
      <c r="BC22" s="39"/>
      <c r="BD22" s="39"/>
      <c r="BE22" s="39"/>
      <c r="BF22" s="39"/>
      <c r="BG22" s="39"/>
      <c r="BH22" s="39"/>
      <c r="BI22" s="39"/>
      <c r="BJ22" s="39"/>
      <c r="BK22" s="39"/>
      <c r="BL22" s="39"/>
      <c r="BM22" s="39"/>
      <c r="BN22" s="39"/>
      <c r="BO22" s="39"/>
      <c r="BP22" s="39"/>
      <c r="BQ22" s="39"/>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1165"/>
      <c r="CP22" s="907"/>
      <c r="CQ22" s="35"/>
      <c r="CR22" s="35"/>
      <c r="CS22" s="35"/>
      <c r="CT22" s="35"/>
      <c r="CU22" s="35"/>
      <c r="CV22" s="35"/>
      <c r="CW22" s="35"/>
      <c r="CX22" s="35"/>
      <c r="CY22" s="35"/>
      <c r="CZ22" s="35"/>
      <c r="DA22" s="35"/>
      <c r="DB22" s="35"/>
      <c r="DC22" s="35"/>
      <c r="DD22" s="53">
        <f t="shared" si="0"/>
        <v>0</v>
      </c>
      <c r="DE22" s="53">
        <f t="shared" si="1"/>
        <v>0</v>
      </c>
      <c r="DF22" s="46"/>
      <c r="DG22" s="46"/>
      <c r="DH22" s="46"/>
      <c r="DI22" s="46"/>
      <c r="DJ22" s="46"/>
      <c r="DK22" s="46"/>
      <c r="DL22" s="46"/>
      <c r="DM22" s="46"/>
      <c r="DN22" s="46"/>
      <c r="DO22" s="46"/>
      <c r="DP22" s="46"/>
      <c r="DQ22" s="46"/>
      <c r="DR22" s="46"/>
      <c r="DS22" s="46"/>
      <c r="DT22" s="46"/>
      <c r="DU22" s="46"/>
      <c r="DV22" s="46"/>
      <c r="DW22" s="46"/>
      <c r="DX22" s="46"/>
      <c r="DY22" s="46"/>
      <c r="DZ22" s="46"/>
      <c r="EA22" s="46"/>
      <c r="EB22" s="46"/>
      <c r="EC22" s="46"/>
      <c r="ED22" s="46"/>
      <c r="EE22" s="46"/>
      <c r="EF22" s="46"/>
      <c r="EG22" s="46"/>
      <c r="EH22" s="46"/>
      <c r="EI22" s="46"/>
      <c r="EJ22" s="46"/>
      <c r="EK22" s="46"/>
      <c r="EL22" s="46"/>
      <c r="EM22" s="46"/>
      <c r="EN22" s="46"/>
      <c r="EO22" s="46"/>
      <c r="EP22" s="46"/>
      <c r="EQ22" s="46"/>
      <c r="ER22" s="46"/>
      <c r="ES22" s="46"/>
      <c r="ET22" s="46"/>
      <c r="EU22" s="46"/>
      <c r="EV22" s="46"/>
      <c r="EW22" s="46"/>
      <c r="EX22" s="46"/>
      <c r="EY22" s="46"/>
      <c r="EZ22" s="46"/>
      <c r="FA22" s="46"/>
      <c r="FB22" s="46"/>
      <c r="FC22" s="46"/>
      <c r="FD22" s="46"/>
      <c r="FE22" s="46"/>
      <c r="FF22" s="46"/>
      <c r="FG22" s="46"/>
      <c r="FH22" s="46"/>
      <c r="FI22" s="46"/>
      <c r="FJ22" s="46"/>
      <c r="FK22" s="46"/>
      <c r="FL22" s="46"/>
      <c r="FM22" s="46"/>
      <c r="FN22" s="46"/>
      <c r="FO22" s="46"/>
      <c r="FP22" s="46"/>
      <c r="FQ22" s="46"/>
      <c r="FR22" s="46"/>
      <c r="FS22" s="46"/>
      <c r="FT22" s="46"/>
      <c r="FU22" s="46"/>
      <c r="FV22" s="46"/>
      <c r="FW22" s="46"/>
      <c r="FX22" s="46"/>
      <c r="FY22" s="46"/>
      <c r="FZ22" s="46"/>
      <c r="GA22" s="46"/>
      <c r="GB22" s="46"/>
      <c r="GC22" s="46"/>
      <c r="GD22" s="46"/>
      <c r="GE22" s="46"/>
      <c r="GF22" s="46"/>
      <c r="GG22" s="46"/>
      <c r="GH22" s="46"/>
      <c r="GI22" s="46"/>
      <c r="GJ22" s="46"/>
      <c r="GK22" s="46"/>
      <c r="GL22" s="46"/>
      <c r="GM22" s="46"/>
      <c r="GN22" s="46"/>
      <c r="GO22" s="46"/>
      <c r="GP22" s="46"/>
      <c r="GQ22" s="46"/>
      <c r="GR22" s="46"/>
      <c r="GS22" s="46"/>
      <c r="GT22" s="46"/>
      <c r="GU22" s="46"/>
      <c r="GV22" s="46"/>
      <c r="GW22" s="46"/>
      <c r="GX22" s="46"/>
      <c r="GY22" s="46"/>
      <c r="GZ22" s="46"/>
      <c r="HA22" s="46"/>
      <c r="HB22" s="46"/>
      <c r="HC22" s="46"/>
      <c r="HD22" s="46"/>
      <c r="HE22" s="46"/>
      <c r="HF22" s="46"/>
      <c r="HG22" s="46"/>
      <c r="HH22" s="46"/>
      <c r="HI22" s="46"/>
      <c r="HJ22" s="46"/>
      <c r="HK22" s="46"/>
      <c r="HL22" s="46"/>
      <c r="HM22" s="46"/>
      <c r="HN22" s="46"/>
      <c r="HO22" s="46"/>
      <c r="HP22" s="46"/>
      <c r="HQ22" s="46"/>
      <c r="HR22" s="46"/>
      <c r="HS22" s="25"/>
      <c r="HT22" s="25"/>
      <c r="HU22" s="25"/>
      <c r="HV22" s="25"/>
      <c r="HW22" s="25"/>
      <c r="HX22" s="25"/>
      <c r="HY22" s="25"/>
    </row>
    <row r="23" spans="1:233" ht="19.5" x14ac:dyDescent="0.25">
      <c r="A23" s="659" t="s">
        <v>127</v>
      </c>
      <c r="B23" s="70" t="s">
        <v>102</v>
      </c>
      <c r="C23" s="70" t="s">
        <v>130</v>
      </c>
      <c r="D23" s="70" t="s">
        <v>132</v>
      </c>
      <c r="E23" s="70"/>
      <c r="F23" s="70"/>
      <c r="G23" s="660"/>
      <c r="H23" s="680"/>
      <c r="I23" s="704"/>
      <c r="J23" s="73"/>
      <c r="K23" s="705"/>
      <c r="L23" s="836" t="s">
        <v>133</v>
      </c>
      <c r="M23" s="73"/>
      <c r="N23" s="72"/>
      <c r="O23" s="70"/>
      <c r="P23" s="70"/>
      <c r="Q23" s="837"/>
      <c r="R23" s="659"/>
      <c r="S23" s="70"/>
      <c r="T23" s="70"/>
      <c r="U23" s="70"/>
      <c r="V23" s="705"/>
      <c r="W23" s="963"/>
      <c r="X23" s="71"/>
      <c r="Y23" s="71"/>
      <c r="Z23" s="660"/>
      <c r="AA23" s="1011"/>
      <c r="AB23" s="659"/>
      <c r="AC23" s="1076"/>
      <c r="AD23" s="996"/>
      <c r="AE23" s="73"/>
      <c r="AF23" s="74"/>
      <c r="AG23" s="74"/>
      <c r="AH23" s="1113"/>
      <c r="AI23" s="1176"/>
      <c r="AJ23" s="75"/>
      <c r="AK23" s="75"/>
      <c r="AL23" s="75"/>
      <c r="AM23" s="75"/>
      <c r="AN23" s="75"/>
      <c r="AO23" s="75"/>
      <c r="AP23" s="75"/>
      <c r="AQ23" s="75"/>
      <c r="AR23" s="75"/>
      <c r="AS23" s="75"/>
      <c r="AT23" s="75"/>
      <c r="AU23" s="75"/>
      <c r="AV23" s="75"/>
      <c r="AW23" s="75"/>
      <c r="AX23" s="75"/>
      <c r="AY23" s="75"/>
      <c r="AZ23" s="75"/>
      <c r="BA23" s="75"/>
      <c r="BB23" s="75"/>
      <c r="BC23" s="75"/>
      <c r="BD23" s="75"/>
      <c r="BE23" s="75"/>
      <c r="BF23" s="75"/>
      <c r="BG23" s="75"/>
      <c r="BH23" s="75"/>
      <c r="BI23" s="75"/>
      <c r="BJ23" s="75"/>
      <c r="BK23" s="75"/>
      <c r="BL23" s="75"/>
      <c r="BM23" s="75"/>
      <c r="BN23" s="75"/>
      <c r="BO23" s="75"/>
      <c r="BP23" s="75"/>
      <c r="BQ23" s="75"/>
      <c r="BR23" s="75"/>
      <c r="BS23" s="75"/>
      <c r="BT23" s="75"/>
      <c r="BU23" s="75"/>
      <c r="BV23" s="75"/>
      <c r="BW23" s="75"/>
      <c r="BX23" s="75"/>
      <c r="BY23" s="75"/>
      <c r="BZ23" s="75"/>
      <c r="CA23" s="75"/>
      <c r="CB23" s="75"/>
      <c r="CC23" s="75"/>
      <c r="CD23" s="75"/>
      <c r="CE23" s="75"/>
      <c r="CF23" s="75"/>
      <c r="CG23" s="75"/>
      <c r="CH23" s="75"/>
      <c r="CI23" s="75"/>
      <c r="CJ23" s="75"/>
      <c r="CK23" s="75"/>
      <c r="CL23" s="75"/>
      <c r="CM23" s="75"/>
      <c r="CN23" s="75"/>
      <c r="CO23" s="1177"/>
      <c r="CP23" s="913"/>
      <c r="CQ23" s="71"/>
      <c r="CR23" s="71"/>
      <c r="CS23" s="71"/>
      <c r="CT23" s="71"/>
      <c r="CU23" s="71"/>
      <c r="CV23" s="71"/>
      <c r="CW23" s="71"/>
      <c r="CX23" s="71"/>
      <c r="CY23" s="71"/>
      <c r="CZ23" s="71"/>
      <c r="DA23" s="71"/>
      <c r="DB23" s="71"/>
      <c r="DC23" s="71"/>
      <c r="DD23" s="53">
        <f t="shared" si="0"/>
        <v>0</v>
      </c>
      <c r="DE23" s="53">
        <f t="shared" si="1"/>
        <v>0</v>
      </c>
      <c r="DF23" s="46"/>
      <c r="DG23" s="46"/>
      <c r="DH23" s="46"/>
      <c r="DI23" s="46"/>
      <c r="DJ23" s="46"/>
      <c r="DK23" s="46"/>
      <c r="DL23" s="46"/>
      <c r="DM23" s="46"/>
      <c r="DN23" s="46"/>
      <c r="DO23" s="46"/>
      <c r="DP23" s="46"/>
      <c r="DQ23" s="46"/>
      <c r="DR23" s="46"/>
      <c r="DS23" s="46"/>
      <c r="DT23" s="46"/>
      <c r="DU23" s="46"/>
      <c r="DV23" s="46"/>
      <c r="DW23" s="46"/>
      <c r="DX23" s="46"/>
      <c r="DY23" s="46"/>
      <c r="DZ23" s="46"/>
      <c r="EA23" s="46"/>
      <c r="EB23" s="46"/>
      <c r="EC23" s="46"/>
      <c r="ED23" s="46"/>
      <c r="EE23" s="46"/>
      <c r="EF23" s="46"/>
      <c r="EG23" s="46"/>
      <c r="EH23" s="46"/>
      <c r="EI23" s="46"/>
      <c r="EJ23" s="46"/>
      <c r="EK23" s="46"/>
      <c r="EL23" s="46"/>
      <c r="EM23" s="46"/>
      <c r="EN23" s="46"/>
      <c r="EO23" s="46"/>
      <c r="EP23" s="46"/>
      <c r="EQ23" s="46"/>
      <c r="ER23" s="46"/>
      <c r="ES23" s="46"/>
      <c r="ET23" s="46"/>
      <c r="EU23" s="46"/>
      <c r="EV23" s="46"/>
      <c r="EW23" s="46"/>
      <c r="EX23" s="46"/>
      <c r="EY23" s="46"/>
      <c r="EZ23" s="46"/>
      <c r="FA23" s="46"/>
      <c r="FB23" s="46"/>
      <c r="FC23" s="46"/>
      <c r="FD23" s="46"/>
      <c r="FE23" s="46"/>
      <c r="FF23" s="46"/>
      <c r="FG23" s="46"/>
      <c r="FH23" s="46"/>
      <c r="FI23" s="46"/>
      <c r="FJ23" s="46"/>
      <c r="FK23" s="46"/>
      <c r="FL23" s="46"/>
      <c r="FM23" s="46"/>
      <c r="FN23" s="46"/>
      <c r="FO23" s="46"/>
      <c r="FP23" s="46"/>
      <c r="FQ23" s="46"/>
      <c r="FR23" s="46"/>
      <c r="FS23" s="46"/>
      <c r="FT23" s="46"/>
      <c r="FU23" s="46"/>
      <c r="FV23" s="46"/>
      <c r="FW23" s="46"/>
      <c r="FX23" s="46"/>
      <c r="FY23" s="46"/>
      <c r="FZ23" s="46"/>
      <c r="GA23" s="46"/>
      <c r="GB23" s="46"/>
      <c r="GC23" s="46"/>
      <c r="GD23" s="46"/>
      <c r="GE23" s="46"/>
      <c r="GF23" s="46"/>
      <c r="GG23" s="46"/>
      <c r="GH23" s="46"/>
      <c r="GI23" s="46"/>
      <c r="GJ23" s="46"/>
      <c r="GK23" s="46"/>
      <c r="GL23" s="46"/>
      <c r="GM23" s="46"/>
      <c r="GN23" s="46"/>
      <c r="GO23" s="46"/>
      <c r="GP23" s="46"/>
      <c r="GQ23" s="46"/>
      <c r="GR23" s="46"/>
      <c r="GS23" s="46"/>
      <c r="GT23" s="46"/>
      <c r="GU23" s="46"/>
      <c r="GV23" s="46"/>
      <c r="GW23" s="46"/>
      <c r="GX23" s="46"/>
      <c r="GY23" s="46"/>
      <c r="GZ23" s="46"/>
      <c r="HA23" s="46"/>
      <c r="HB23" s="46"/>
      <c r="HC23" s="46"/>
      <c r="HD23" s="46"/>
      <c r="HE23" s="46"/>
      <c r="HF23" s="46"/>
      <c r="HG23" s="46"/>
      <c r="HH23" s="46"/>
      <c r="HI23" s="46"/>
      <c r="HJ23" s="46"/>
      <c r="HK23" s="46"/>
      <c r="HL23" s="46"/>
      <c r="HM23" s="46"/>
      <c r="HN23" s="46"/>
      <c r="HO23" s="46"/>
      <c r="HP23" s="46"/>
      <c r="HQ23" s="46"/>
      <c r="HR23" s="46"/>
      <c r="HS23" s="25"/>
      <c r="HT23" s="25"/>
      <c r="HU23" s="25"/>
      <c r="HV23" s="25"/>
      <c r="HW23" s="25"/>
      <c r="HX23" s="25"/>
      <c r="HY23" s="25"/>
    </row>
    <row r="24" spans="1:233" s="66" customFormat="1" ht="19.5" x14ac:dyDescent="0.25">
      <c r="A24" s="653" t="s">
        <v>127</v>
      </c>
      <c r="B24" s="47" t="s">
        <v>102</v>
      </c>
      <c r="C24" s="47" t="s">
        <v>130</v>
      </c>
      <c r="D24" s="47" t="s">
        <v>132</v>
      </c>
      <c r="E24" s="47" t="s">
        <v>134</v>
      </c>
      <c r="F24" s="47"/>
      <c r="G24" s="654"/>
      <c r="H24" s="678"/>
      <c r="I24" s="698"/>
      <c r="J24" s="50"/>
      <c r="K24" s="699"/>
      <c r="L24" s="824" t="s">
        <v>135</v>
      </c>
      <c r="M24" s="50"/>
      <c r="N24" s="49"/>
      <c r="O24" s="198"/>
      <c r="P24" s="47"/>
      <c r="Q24" s="825"/>
      <c r="R24" s="653"/>
      <c r="S24" s="47"/>
      <c r="T24" s="198"/>
      <c r="U24" s="198"/>
      <c r="V24" s="699"/>
      <c r="W24" s="959"/>
      <c r="X24" s="48"/>
      <c r="Y24" s="48"/>
      <c r="Z24" s="654"/>
      <c r="AA24" s="1005"/>
      <c r="AB24" s="993"/>
      <c r="AC24" s="942"/>
      <c r="AD24" s="1035"/>
      <c r="AE24" s="50"/>
      <c r="AF24" s="51"/>
      <c r="AG24" s="51"/>
      <c r="AH24" s="1109"/>
      <c r="AI24" s="1168"/>
      <c r="AJ24" s="52"/>
      <c r="AK24" s="52"/>
      <c r="AL24" s="52"/>
      <c r="AM24" s="52"/>
      <c r="AN24" s="52"/>
      <c r="AO24" s="52"/>
      <c r="AP24" s="52"/>
      <c r="AQ24" s="52"/>
      <c r="AR24" s="52"/>
      <c r="AS24" s="52"/>
      <c r="AT24" s="52"/>
      <c r="AU24" s="52"/>
      <c r="AV24" s="52"/>
      <c r="AW24" s="52"/>
      <c r="AX24" s="52"/>
      <c r="AY24" s="52"/>
      <c r="AZ24" s="52"/>
      <c r="BA24" s="52"/>
      <c r="BB24" s="52"/>
      <c r="BC24" s="52"/>
      <c r="BD24" s="52"/>
      <c r="BE24" s="52"/>
      <c r="BF24" s="52"/>
      <c r="BG24" s="52"/>
      <c r="BH24" s="52"/>
      <c r="BI24" s="52"/>
      <c r="BJ24" s="52"/>
      <c r="BK24" s="52"/>
      <c r="BL24" s="52"/>
      <c r="BM24" s="52"/>
      <c r="BN24" s="52"/>
      <c r="BO24" s="52"/>
      <c r="BP24" s="52"/>
      <c r="BQ24" s="52"/>
      <c r="BR24" s="52"/>
      <c r="BS24" s="52"/>
      <c r="BT24" s="52"/>
      <c r="BU24" s="52"/>
      <c r="BV24" s="52"/>
      <c r="BW24" s="52"/>
      <c r="BX24" s="52"/>
      <c r="BY24" s="52"/>
      <c r="BZ24" s="52"/>
      <c r="CA24" s="52"/>
      <c r="CB24" s="52"/>
      <c r="CC24" s="52"/>
      <c r="CD24" s="52"/>
      <c r="CE24" s="52"/>
      <c r="CF24" s="52"/>
      <c r="CG24" s="52"/>
      <c r="CH24" s="52"/>
      <c r="CI24" s="52"/>
      <c r="CJ24" s="52"/>
      <c r="CK24" s="52"/>
      <c r="CL24" s="52"/>
      <c r="CM24" s="52"/>
      <c r="CN24" s="52"/>
      <c r="CO24" s="1169"/>
      <c r="CP24" s="909"/>
      <c r="CQ24" s="48"/>
      <c r="CR24" s="48"/>
      <c r="CS24" s="48"/>
      <c r="CT24" s="48"/>
      <c r="CU24" s="48"/>
      <c r="CV24" s="48"/>
      <c r="CW24" s="48"/>
      <c r="CX24" s="48"/>
      <c r="CY24" s="48"/>
      <c r="CZ24" s="48"/>
      <c r="DA24" s="48"/>
      <c r="DB24" s="48"/>
      <c r="DC24" s="48"/>
      <c r="DD24" s="53">
        <f t="shared" si="0"/>
        <v>0</v>
      </c>
      <c r="DE24" s="53">
        <f t="shared" si="1"/>
        <v>0</v>
      </c>
      <c r="DF24" s="64"/>
      <c r="DG24" s="64"/>
      <c r="DH24" s="64"/>
      <c r="DI24" s="64"/>
      <c r="DJ24" s="64"/>
      <c r="DK24" s="64"/>
      <c r="DL24" s="64"/>
      <c r="DM24" s="64"/>
      <c r="DN24" s="64"/>
      <c r="DO24" s="64"/>
      <c r="DP24" s="64"/>
      <c r="DQ24" s="64"/>
      <c r="DR24" s="64"/>
      <c r="DS24" s="64"/>
      <c r="DT24" s="64"/>
      <c r="DU24" s="64"/>
      <c r="DV24" s="64"/>
      <c r="DW24" s="64"/>
      <c r="DX24" s="64"/>
      <c r="DY24" s="64"/>
      <c r="DZ24" s="64"/>
      <c r="EA24" s="64"/>
      <c r="EB24" s="64"/>
      <c r="EC24" s="64"/>
      <c r="ED24" s="64"/>
      <c r="EE24" s="64"/>
      <c r="EF24" s="64"/>
      <c r="EG24" s="64"/>
      <c r="EH24" s="64"/>
      <c r="EI24" s="64"/>
      <c r="EJ24" s="64"/>
      <c r="EK24" s="64"/>
      <c r="EL24" s="64"/>
      <c r="EM24" s="64"/>
      <c r="EN24" s="64"/>
      <c r="EO24" s="64"/>
      <c r="EP24" s="64"/>
      <c r="EQ24" s="64"/>
      <c r="ER24" s="64"/>
      <c r="ES24" s="64"/>
      <c r="ET24" s="64"/>
      <c r="EU24" s="64"/>
      <c r="EV24" s="64"/>
      <c r="EW24" s="64"/>
      <c r="EX24" s="64"/>
      <c r="EY24" s="64"/>
      <c r="EZ24" s="64"/>
      <c r="FA24" s="64"/>
      <c r="FB24" s="64"/>
      <c r="FC24" s="64"/>
      <c r="FD24" s="64"/>
      <c r="FE24" s="64"/>
      <c r="FF24" s="64"/>
      <c r="FG24" s="64"/>
      <c r="FH24" s="64"/>
      <c r="FI24" s="64"/>
      <c r="FJ24" s="64"/>
      <c r="FK24" s="64"/>
      <c r="FL24" s="64"/>
      <c r="FM24" s="64"/>
      <c r="FN24" s="64"/>
      <c r="FO24" s="64"/>
      <c r="FP24" s="64"/>
      <c r="FQ24" s="64"/>
      <c r="FR24" s="64"/>
      <c r="FS24" s="64"/>
      <c r="FT24" s="64"/>
      <c r="FU24" s="64"/>
      <c r="FV24" s="64"/>
      <c r="FW24" s="64"/>
      <c r="FX24" s="64"/>
      <c r="FY24" s="64"/>
      <c r="FZ24" s="64"/>
      <c r="GA24" s="64"/>
      <c r="GB24" s="64"/>
      <c r="GC24" s="64"/>
      <c r="GD24" s="64"/>
      <c r="GE24" s="64"/>
      <c r="GF24" s="64"/>
      <c r="GG24" s="64"/>
      <c r="GH24" s="64"/>
      <c r="GI24" s="64"/>
      <c r="GJ24" s="64"/>
      <c r="GK24" s="64"/>
      <c r="GL24" s="64"/>
      <c r="GM24" s="64"/>
      <c r="GN24" s="64"/>
      <c r="GO24" s="64"/>
      <c r="GP24" s="64"/>
      <c r="GQ24" s="64"/>
      <c r="GR24" s="64"/>
      <c r="GS24" s="64"/>
      <c r="GT24" s="64"/>
      <c r="GU24" s="64"/>
      <c r="GV24" s="64"/>
      <c r="GW24" s="64"/>
      <c r="GX24" s="64"/>
      <c r="GY24" s="64"/>
      <c r="GZ24" s="64"/>
      <c r="HA24" s="64"/>
      <c r="HB24" s="64"/>
      <c r="HC24" s="64"/>
      <c r="HD24" s="64"/>
      <c r="HE24" s="64"/>
      <c r="HF24" s="64"/>
      <c r="HG24" s="64"/>
      <c r="HH24" s="64"/>
      <c r="HI24" s="64"/>
      <c r="HJ24" s="64"/>
      <c r="HK24" s="64"/>
      <c r="HL24" s="64"/>
      <c r="HM24" s="64"/>
      <c r="HN24" s="64"/>
      <c r="HO24" s="64"/>
      <c r="HP24" s="64"/>
      <c r="HQ24" s="64"/>
      <c r="HR24" s="64"/>
      <c r="HS24" s="64"/>
      <c r="HT24" s="64"/>
      <c r="HU24" s="64"/>
      <c r="HV24" s="64"/>
      <c r="HW24" s="64"/>
      <c r="HX24" s="64"/>
      <c r="HY24" s="64"/>
    </row>
    <row r="25" spans="1:233" s="66" customFormat="1" ht="32.25" thickBot="1" x14ac:dyDescent="0.3">
      <c r="A25" s="661" t="s">
        <v>127</v>
      </c>
      <c r="B25" s="297" t="s">
        <v>102</v>
      </c>
      <c r="C25" s="297" t="s">
        <v>130</v>
      </c>
      <c r="D25" s="297" t="s">
        <v>132</v>
      </c>
      <c r="E25" s="297" t="s">
        <v>134</v>
      </c>
      <c r="F25" s="297" t="s">
        <v>136</v>
      </c>
      <c r="G25" s="662"/>
      <c r="H25" s="681"/>
      <c r="I25" s="706"/>
      <c r="J25" s="299"/>
      <c r="K25" s="707"/>
      <c r="L25" s="838" t="s">
        <v>137</v>
      </c>
      <c r="M25" s="299"/>
      <c r="N25" s="300"/>
      <c r="O25" s="301"/>
      <c r="P25" s="297"/>
      <c r="Q25" s="839"/>
      <c r="R25" s="661"/>
      <c r="S25" s="297"/>
      <c r="T25" s="301"/>
      <c r="U25" s="301"/>
      <c r="V25" s="707"/>
      <c r="W25" s="964"/>
      <c r="X25" s="298"/>
      <c r="Y25" s="298"/>
      <c r="Z25" s="662"/>
      <c r="AA25" s="1012"/>
      <c r="AB25" s="1077"/>
      <c r="AC25" s="1078"/>
      <c r="AD25" s="1039"/>
      <c r="AE25" s="299"/>
      <c r="AF25" s="302"/>
      <c r="AG25" s="302"/>
      <c r="AH25" s="1114"/>
      <c r="AI25" s="1178"/>
      <c r="AJ25" s="303"/>
      <c r="AK25" s="303"/>
      <c r="AL25" s="303"/>
      <c r="AM25" s="303"/>
      <c r="AN25" s="303"/>
      <c r="AO25" s="303"/>
      <c r="AP25" s="303"/>
      <c r="AQ25" s="303"/>
      <c r="AR25" s="303"/>
      <c r="AS25" s="303"/>
      <c r="AT25" s="303"/>
      <c r="AU25" s="303"/>
      <c r="AV25" s="303"/>
      <c r="AW25" s="303"/>
      <c r="AX25" s="303"/>
      <c r="AY25" s="303"/>
      <c r="AZ25" s="303"/>
      <c r="BA25" s="303"/>
      <c r="BB25" s="303"/>
      <c r="BC25" s="303"/>
      <c r="BD25" s="303"/>
      <c r="BE25" s="303"/>
      <c r="BF25" s="303"/>
      <c r="BG25" s="303"/>
      <c r="BH25" s="303"/>
      <c r="BI25" s="303"/>
      <c r="BJ25" s="303"/>
      <c r="BK25" s="303"/>
      <c r="BL25" s="303"/>
      <c r="BM25" s="303"/>
      <c r="BN25" s="303"/>
      <c r="BO25" s="303"/>
      <c r="BP25" s="303"/>
      <c r="BQ25" s="303"/>
      <c r="BR25" s="303"/>
      <c r="BS25" s="303"/>
      <c r="BT25" s="303"/>
      <c r="BU25" s="303"/>
      <c r="BV25" s="303"/>
      <c r="BW25" s="303"/>
      <c r="BX25" s="303"/>
      <c r="BY25" s="303"/>
      <c r="BZ25" s="303"/>
      <c r="CA25" s="303"/>
      <c r="CB25" s="303"/>
      <c r="CC25" s="303"/>
      <c r="CD25" s="303"/>
      <c r="CE25" s="303"/>
      <c r="CF25" s="303"/>
      <c r="CG25" s="303"/>
      <c r="CH25" s="303"/>
      <c r="CI25" s="303"/>
      <c r="CJ25" s="303"/>
      <c r="CK25" s="303"/>
      <c r="CL25" s="303"/>
      <c r="CM25" s="303"/>
      <c r="CN25" s="303"/>
      <c r="CO25" s="1179"/>
      <c r="CP25" s="914"/>
      <c r="CQ25" s="298"/>
      <c r="CR25" s="298"/>
      <c r="CS25" s="298"/>
      <c r="CT25" s="298"/>
      <c r="CU25" s="298"/>
      <c r="CV25" s="298"/>
      <c r="CW25" s="298"/>
      <c r="CX25" s="298"/>
      <c r="CY25" s="298"/>
      <c r="CZ25" s="298"/>
      <c r="DA25" s="298"/>
      <c r="DB25" s="298"/>
      <c r="DC25" s="298"/>
      <c r="DD25" s="53">
        <f t="shared" si="0"/>
        <v>0</v>
      </c>
      <c r="DE25" s="53">
        <f t="shared" si="1"/>
        <v>0</v>
      </c>
      <c r="DF25" s="64"/>
      <c r="DG25" s="64"/>
      <c r="DH25" s="64"/>
      <c r="DI25" s="64"/>
      <c r="DJ25" s="64"/>
      <c r="DK25" s="64"/>
      <c r="DL25" s="64"/>
      <c r="DM25" s="64"/>
      <c r="DN25" s="64"/>
      <c r="DO25" s="64"/>
      <c r="DP25" s="64"/>
      <c r="DQ25" s="64"/>
      <c r="DR25" s="64"/>
      <c r="DS25" s="64"/>
      <c r="DT25" s="64"/>
      <c r="DU25" s="64"/>
      <c r="DV25" s="64"/>
      <c r="DW25" s="64"/>
      <c r="DX25" s="64"/>
      <c r="DY25" s="64"/>
      <c r="DZ25" s="64"/>
      <c r="EA25" s="64"/>
      <c r="EB25" s="64"/>
      <c r="EC25" s="64"/>
      <c r="ED25" s="64"/>
      <c r="EE25" s="64"/>
      <c r="EF25" s="64"/>
      <c r="EG25" s="64"/>
      <c r="EH25" s="64"/>
      <c r="EI25" s="64"/>
      <c r="EJ25" s="64"/>
      <c r="EK25" s="64"/>
      <c r="EL25" s="64"/>
      <c r="EM25" s="64"/>
      <c r="EN25" s="64"/>
      <c r="EO25" s="64"/>
      <c r="EP25" s="64"/>
      <c r="EQ25" s="64"/>
      <c r="ER25" s="64"/>
      <c r="ES25" s="64"/>
      <c r="ET25" s="64"/>
      <c r="EU25" s="64"/>
      <c r="EV25" s="64"/>
      <c r="EW25" s="64"/>
      <c r="EX25" s="64"/>
      <c r="EY25" s="64"/>
      <c r="EZ25" s="64"/>
      <c r="FA25" s="64"/>
      <c r="FB25" s="64"/>
      <c r="FC25" s="64"/>
      <c r="FD25" s="64"/>
      <c r="FE25" s="64"/>
      <c r="FF25" s="64"/>
      <c r="FG25" s="64"/>
      <c r="FH25" s="64"/>
      <c r="FI25" s="64"/>
      <c r="FJ25" s="64"/>
      <c r="FK25" s="64"/>
      <c r="FL25" s="64"/>
      <c r="FM25" s="64"/>
      <c r="FN25" s="64"/>
      <c r="FO25" s="64"/>
      <c r="FP25" s="64"/>
      <c r="FQ25" s="64"/>
      <c r="FR25" s="64"/>
      <c r="FS25" s="64"/>
      <c r="FT25" s="64"/>
      <c r="FU25" s="64"/>
      <c r="FV25" s="64"/>
      <c r="FW25" s="64"/>
      <c r="FX25" s="64"/>
      <c r="FY25" s="64"/>
      <c r="FZ25" s="64"/>
      <c r="GA25" s="64"/>
      <c r="GB25" s="64"/>
      <c r="GC25" s="64"/>
      <c r="GD25" s="64"/>
      <c r="GE25" s="64"/>
      <c r="GF25" s="64"/>
      <c r="GG25" s="64"/>
      <c r="GH25" s="64"/>
      <c r="GI25" s="64"/>
      <c r="GJ25" s="64"/>
      <c r="GK25" s="64"/>
      <c r="GL25" s="64"/>
      <c r="GM25" s="64"/>
      <c r="GN25" s="64"/>
      <c r="GO25" s="64"/>
      <c r="GP25" s="64"/>
      <c r="GQ25" s="64"/>
      <c r="GR25" s="64"/>
      <c r="GS25" s="64"/>
      <c r="GT25" s="64"/>
      <c r="GU25" s="64"/>
      <c r="GV25" s="64"/>
      <c r="GW25" s="64"/>
      <c r="GX25" s="64"/>
      <c r="GY25" s="64"/>
      <c r="GZ25" s="64"/>
      <c r="HA25" s="64"/>
      <c r="HB25" s="64"/>
      <c r="HC25" s="64"/>
      <c r="HD25" s="64"/>
      <c r="HE25" s="64"/>
      <c r="HF25" s="64"/>
      <c r="HG25" s="64"/>
      <c r="HH25" s="64"/>
      <c r="HI25" s="64"/>
      <c r="HJ25" s="64"/>
      <c r="HK25" s="64"/>
      <c r="HL25" s="64"/>
      <c r="HM25" s="64"/>
      <c r="HN25" s="64"/>
      <c r="HO25" s="64"/>
      <c r="HP25" s="64"/>
      <c r="HQ25" s="64"/>
      <c r="HR25" s="64"/>
      <c r="HS25" s="64"/>
      <c r="HT25" s="64"/>
      <c r="HU25" s="64"/>
      <c r="HV25" s="64"/>
      <c r="HW25" s="64"/>
      <c r="HX25" s="64"/>
      <c r="HY25" s="64"/>
    </row>
    <row r="26" spans="1:233" s="66" customFormat="1" ht="87.75" customHeight="1" thickBot="1" x14ac:dyDescent="0.3">
      <c r="A26" s="560" t="s">
        <v>127</v>
      </c>
      <c r="B26" s="561" t="s">
        <v>102</v>
      </c>
      <c r="C26" s="561" t="s">
        <v>130</v>
      </c>
      <c r="D26" s="561" t="s">
        <v>132</v>
      </c>
      <c r="E26" s="561" t="s">
        <v>134</v>
      </c>
      <c r="F26" s="561" t="s">
        <v>136</v>
      </c>
      <c r="G26" s="562" t="s">
        <v>138</v>
      </c>
      <c r="H26" s="281" t="s">
        <v>139</v>
      </c>
      <c r="I26" s="401" t="s">
        <v>141</v>
      </c>
      <c r="J26" s="402" t="s">
        <v>142</v>
      </c>
      <c r="K26" s="708">
        <v>0.71</v>
      </c>
      <c r="L26" s="840" t="s">
        <v>140</v>
      </c>
      <c r="M26" s="402">
        <v>2021005810224</v>
      </c>
      <c r="N26" s="389">
        <v>150000000</v>
      </c>
      <c r="O26" s="543" t="s">
        <v>1019</v>
      </c>
      <c r="P26" s="391" t="s">
        <v>993</v>
      </c>
      <c r="Q26" s="829">
        <v>150000000</v>
      </c>
      <c r="R26" s="925" t="s">
        <v>1180</v>
      </c>
      <c r="S26" s="391" t="s">
        <v>1130</v>
      </c>
      <c r="T26" s="542" t="s">
        <v>1058</v>
      </c>
      <c r="U26" s="542" t="s">
        <v>1062</v>
      </c>
      <c r="V26" s="708"/>
      <c r="W26" s="560" t="s">
        <v>120</v>
      </c>
      <c r="X26" s="393">
        <f>AH26</f>
        <v>150000000</v>
      </c>
      <c r="Y26" s="565">
        <v>83113</v>
      </c>
      <c r="Z26" s="400" t="s">
        <v>146</v>
      </c>
      <c r="AA26" s="1007">
        <v>150000</v>
      </c>
      <c r="AB26" s="1075" t="s">
        <v>128</v>
      </c>
      <c r="AC26" s="952" t="s">
        <v>1020</v>
      </c>
      <c r="AD26" s="1040" t="s">
        <v>143</v>
      </c>
      <c r="AE26" s="402" t="s">
        <v>144</v>
      </c>
      <c r="AF26" s="403">
        <v>150000000</v>
      </c>
      <c r="AG26" s="403"/>
      <c r="AH26" s="1115">
        <f t="shared" si="2"/>
        <v>150000000</v>
      </c>
      <c r="AI26" s="1172">
        <v>150</v>
      </c>
      <c r="AJ26" s="404"/>
      <c r="AK26" s="397"/>
      <c r="AL26" s="397"/>
      <c r="AM26" s="397"/>
      <c r="AN26" s="397"/>
      <c r="AO26" s="397"/>
      <c r="AP26" s="397"/>
      <c r="AQ26" s="397"/>
      <c r="AR26" s="397"/>
      <c r="AS26" s="397"/>
      <c r="AT26" s="397"/>
      <c r="AU26" s="397"/>
      <c r="AV26" s="397"/>
      <c r="AW26" s="397"/>
      <c r="AX26" s="397"/>
      <c r="AY26" s="397"/>
      <c r="AZ26" s="397"/>
      <c r="BA26" s="397"/>
      <c r="BB26" s="397"/>
      <c r="BC26" s="397">
        <v>150</v>
      </c>
      <c r="BD26" s="397"/>
      <c r="BE26" s="397"/>
      <c r="BF26" s="397"/>
      <c r="BG26" s="397"/>
      <c r="BH26" s="397"/>
      <c r="BI26" s="397"/>
      <c r="BJ26" s="397"/>
      <c r="BK26" s="397"/>
      <c r="BL26" s="397"/>
      <c r="BM26" s="397"/>
      <c r="BN26" s="397"/>
      <c r="BO26" s="397"/>
      <c r="BP26" s="397"/>
      <c r="BQ26" s="397"/>
      <c r="BR26" s="397"/>
      <c r="BS26" s="397"/>
      <c r="BT26" s="397"/>
      <c r="BU26" s="397"/>
      <c r="BV26" s="397"/>
      <c r="BW26" s="397"/>
      <c r="BX26" s="397"/>
      <c r="BY26" s="397"/>
      <c r="BZ26" s="397"/>
      <c r="CA26" s="397"/>
      <c r="CB26" s="397"/>
      <c r="CC26" s="397"/>
      <c r="CD26" s="397"/>
      <c r="CE26" s="397"/>
      <c r="CF26" s="397"/>
      <c r="CG26" s="397"/>
      <c r="CH26" s="397"/>
      <c r="CI26" s="397"/>
      <c r="CJ26" s="397"/>
      <c r="CK26" s="397"/>
      <c r="CL26" s="397"/>
      <c r="CM26" s="397"/>
      <c r="CN26" s="397"/>
      <c r="CO26" s="1173"/>
      <c r="CP26" s="1216">
        <v>4599023</v>
      </c>
      <c r="CQ26" s="399" t="s">
        <v>145</v>
      </c>
      <c r="CR26" s="399">
        <v>45991</v>
      </c>
      <c r="CS26" s="399" t="s">
        <v>200</v>
      </c>
      <c r="CT26" s="394" t="s">
        <v>120</v>
      </c>
      <c r="CU26" s="390">
        <f>AH26</f>
        <v>150000000</v>
      </c>
      <c r="CV26" s="394">
        <v>83113</v>
      </c>
      <c r="CW26" s="394" t="s">
        <v>146</v>
      </c>
      <c r="CX26" s="405" t="s">
        <v>147</v>
      </c>
      <c r="CY26" s="394" t="s">
        <v>148</v>
      </c>
      <c r="CZ26" s="394">
        <v>7013398</v>
      </c>
      <c r="DA26" s="394" t="s">
        <v>149</v>
      </c>
      <c r="DB26" s="406" t="s">
        <v>150</v>
      </c>
      <c r="DC26" s="400" t="s">
        <v>151</v>
      </c>
      <c r="DD26" s="53">
        <f t="shared" si="0"/>
        <v>150000000</v>
      </c>
      <c r="DE26" s="53">
        <f t="shared" si="1"/>
        <v>0</v>
      </c>
      <c r="DF26" s="64"/>
      <c r="DG26" s="64"/>
      <c r="DH26" s="64"/>
      <c r="DI26" s="64"/>
      <c r="DJ26" s="64"/>
      <c r="DK26" s="64"/>
      <c r="DL26" s="64"/>
      <c r="DM26" s="64"/>
      <c r="DN26" s="64"/>
      <c r="DO26" s="64"/>
      <c r="DP26" s="64"/>
      <c r="DQ26" s="64"/>
      <c r="DR26" s="64"/>
      <c r="DS26" s="64"/>
      <c r="DT26" s="64"/>
      <c r="DU26" s="64"/>
      <c r="DV26" s="64"/>
      <c r="DW26" s="64"/>
      <c r="DX26" s="64"/>
      <c r="DY26" s="64"/>
      <c r="DZ26" s="64"/>
      <c r="EA26" s="64"/>
      <c r="EB26" s="64"/>
      <c r="EC26" s="64"/>
      <c r="ED26" s="64"/>
      <c r="EE26" s="64"/>
      <c r="EF26" s="64"/>
      <c r="EG26" s="64"/>
      <c r="EH26" s="64"/>
      <c r="EI26" s="64"/>
      <c r="EJ26" s="64"/>
      <c r="EK26" s="64"/>
      <c r="EL26" s="64"/>
      <c r="EM26" s="64"/>
      <c r="EN26" s="64"/>
      <c r="EO26" s="64"/>
      <c r="EP26" s="64"/>
      <c r="EQ26" s="64"/>
      <c r="ER26" s="64"/>
      <c r="ES26" s="64"/>
      <c r="ET26" s="64"/>
      <c r="EU26" s="64"/>
      <c r="EV26" s="64"/>
      <c r="EW26" s="64"/>
      <c r="EX26" s="64"/>
      <c r="EY26" s="64"/>
      <c r="EZ26" s="64"/>
      <c r="FA26" s="64"/>
      <c r="FB26" s="64"/>
      <c r="FC26" s="64"/>
      <c r="FD26" s="64"/>
      <c r="FE26" s="64"/>
      <c r="FF26" s="64"/>
      <c r="FG26" s="64"/>
      <c r="FH26" s="64"/>
      <c r="FI26" s="64"/>
      <c r="FJ26" s="64"/>
      <c r="FK26" s="64"/>
      <c r="FL26" s="64"/>
      <c r="FM26" s="64"/>
      <c r="FN26" s="64"/>
      <c r="FO26" s="64"/>
      <c r="FP26" s="64"/>
      <c r="FQ26" s="64"/>
      <c r="FR26" s="64"/>
      <c r="FS26" s="64"/>
      <c r="FT26" s="64"/>
      <c r="FU26" s="64"/>
      <c r="FV26" s="64"/>
      <c r="FW26" s="64"/>
      <c r="FX26" s="64"/>
      <c r="FY26" s="64"/>
      <c r="FZ26" s="64"/>
      <c r="GA26" s="64"/>
      <c r="GB26" s="64"/>
      <c r="GC26" s="64"/>
      <c r="GD26" s="64"/>
      <c r="GE26" s="64"/>
      <c r="GF26" s="64"/>
      <c r="GG26" s="64"/>
      <c r="GH26" s="64"/>
      <c r="GI26" s="64"/>
      <c r="GJ26" s="64"/>
      <c r="GK26" s="64"/>
      <c r="GL26" s="64"/>
      <c r="GM26" s="64"/>
      <c r="GN26" s="64"/>
      <c r="GO26" s="64"/>
      <c r="GP26" s="64"/>
      <c r="GQ26" s="64"/>
      <c r="GR26" s="64"/>
      <c r="GS26" s="64"/>
      <c r="GT26" s="64"/>
      <c r="GU26" s="64"/>
      <c r="GV26" s="64"/>
      <c r="GW26" s="64"/>
      <c r="GX26" s="64"/>
      <c r="GY26" s="64"/>
      <c r="GZ26" s="64"/>
      <c r="HA26" s="64"/>
      <c r="HB26" s="64"/>
      <c r="HC26" s="64"/>
      <c r="HD26" s="64"/>
      <c r="HE26" s="64"/>
      <c r="HF26" s="64"/>
      <c r="HG26" s="64"/>
      <c r="HH26" s="64"/>
      <c r="HI26" s="64"/>
      <c r="HJ26" s="64"/>
      <c r="HK26" s="64"/>
      <c r="HL26" s="64"/>
      <c r="HM26" s="64"/>
      <c r="HN26" s="64"/>
      <c r="HO26" s="64"/>
      <c r="HP26" s="64"/>
      <c r="HQ26" s="64"/>
      <c r="HR26" s="64"/>
      <c r="HS26" s="64"/>
      <c r="HT26" s="64"/>
      <c r="HU26" s="64"/>
      <c r="HV26" s="64"/>
      <c r="HW26" s="64"/>
      <c r="HX26" s="64"/>
      <c r="HY26" s="64"/>
    </row>
    <row r="27" spans="1:233" ht="24.75" customHeight="1" x14ac:dyDescent="0.25">
      <c r="A27" s="657" t="s">
        <v>102</v>
      </c>
      <c r="B27" s="315"/>
      <c r="C27" s="315"/>
      <c r="D27" s="315"/>
      <c r="E27" s="315"/>
      <c r="F27" s="315"/>
      <c r="G27" s="658"/>
      <c r="H27" s="674"/>
      <c r="I27" s="702"/>
      <c r="J27" s="317"/>
      <c r="K27" s="703"/>
      <c r="L27" s="830" t="s">
        <v>152</v>
      </c>
      <c r="M27" s="317"/>
      <c r="N27" s="318"/>
      <c r="O27" s="319"/>
      <c r="P27" s="315"/>
      <c r="Q27" s="831"/>
      <c r="R27" s="657"/>
      <c r="S27" s="315"/>
      <c r="T27" s="319"/>
      <c r="U27" s="319"/>
      <c r="V27" s="703"/>
      <c r="W27" s="961"/>
      <c r="X27" s="316"/>
      <c r="Y27" s="316"/>
      <c r="Z27" s="658"/>
      <c r="AA27" s="1008"/>
      <c r="AB27" s="990"/>
      <c r="AC27" s="940"/>
      <c r="AD27" s="1038"/>
      <c r="AE27" s="317"/>
      <c r="AF27" s="320"/>
      <c r="AG27" s="320"/>
      <c r="AH27" s="1112"/>
      <c r="AI27" s="1174"/>
      <c r="AJ27" s="321"/>
      <c r="AK27" s="321"/>
      <c r="AL27" s="321"/>
      <c r="AM27" s="321"/>
      <c r="AN27" s="321"/>
      <c r="AO27" s="321"/>
      <c r="AP27" s="321"/>
      <c r="AQ27" s="321"/>
      <c r="AR27" s="321"/>
      <c r="AS27" s="321"/>
      <c r="AT27" s="321"/>
      <c r="AU27" s="321"/>
      <c r="AV27" s="321"/>
      <c r="AW27" s="321"/>
      <c r="AX27" s="321"/>
      <c r="AY27" s="321"/>
      <c r="AZ27" s="321"/>
      <c r="BA27" s="321"/>
      <c r="BB27" s="321"/>
      <c r="BC27" s="321"/>
      <c r="BD27" s="321"/>
      <c r="BE27" s="321"/>
      <c r="BF27" s="321"/>
      <c r="BG27" s="321"/>
      <c r="BH27" s="321"/>
      <c r="BI27" s="321"/>
      <c r="BJ27" s="321"/>
      <c r="BK27" s="321"/>
      <c r="BL27" s="321"/>
      <c r="BM27" s="321"/>
      <c r="BN27" s="321"/>
      <c r="BO27" s="321"/>
      <c r="BP27" s="321"/>
      <c r="BQ27" s="321"/>
      <c r="BR27" s="321"/>
      <c r="BS27" s="321"/>
      <c r="BT27" s="321"/>
      <c r="BU27" s="321"/>
      <c r="BV27" s="321"/>
      <c r="BW27" s="321"/>
      <c r="BX27" s="321"/>
      <c r="BY27" s="321"/>
      <c r="BZ27" s="321"/>
      <c r="CA27" s="321"/>
      <c r="CB27" s="321"/>
      <c r="CC27" s="321"/>
      <c r="CD27" s="321"/>
      <c r="CE27" s="321"/>
      <c r="CF27" s="321"/>
      <c r="CG27" s="321"/>
      <c r="CH27" s="321"/>
      <c r="CI27" s="321"/>
      <c r="CJ27" s="321"/>
      <c r="CK27" s="321"/>
      <c r="CL27" s="321"/>
      <c r="CM27" s="321"/>
      <c r="CN27" s="321"/>
      <c r="CO27" s="1175"/>
      <c r="CP27" s="912"/>
      <c r="CQ27" s="316"/>
      <c r="CR27" s="316"/>
      <c r="CS27" s="316"/>
      <c r="CT27" s="316"/>
      <c r="CU27" s="316"/>
      <c r="CV27" s="316"/>
      <c r="CW27" s="316"/>
      <c r="CX27" s="316"/>
      <c r="CY27" s="316"/>
      <c r="CZ27" s="316"/>
      <c r="DA27" s="316"/>
      <c r="DB27" s="316"/>
      <c r="DC27" s="316"/>
      <c r="DD27" s="53">
        <f t="shared" si="0"/>
        <v>0</v>
      </c>
      <c r="DE27" s="53">
        <f t="shared" si="1"/>
        <v>0</v>
      </c>
      <c r="DF27" s="33"/>
      <c r="DG27" s="33"/>
      <c r="DH27" s="33"/>
      <c r="DI27" s="33"/>
      <c r="DJ27" s="33"/>
      <c r="DK27" s="33"/>
      <c r="DL27" s="33"/>
      <c r="DM27" s="33"/>
      <c r="DN27" s="33"/>
      <c r="DO27" s="33"/>
      <c r="DP27" s="33"/>
      <c r="DQ27" s="33"/>
      <c r="DR27" s="33"/>
      <c r="DS27" s="33"/>
      <c r="DT27" s="33"/>
      <c r="DU27" s="33"/>
      <c r="DV27" s="33"/>
      <c r="DW27" s="33"/>
      <c r="DX27" s="33"/>
      <c r="DY27" s="33"/>
      <c r="DZ27" s="33"/>
      <c r="EA27" s="33"/>
      <c r="EB27" s="33"/>
      <c r="EC27" s="33"/>
      <c r="ED27" s="33"/>
      <c r="EE27" s="33"/>
      <c r="EF27" s="33"/>
      <c r="EG27" s="33"/>
      <c r="EH27" s="33"/>
      <c r="EI27" s="33"/>
      <c r="EJ27" s="33"/>
      <c r="EK27" s="33"/>
      <c r="EL27" s="33"/>
      <c r="EM27" s="33"/>
      <c r="EN27" s="33"/>
      <c r="EO27" s="33"/>
      <c r="EP27" s="33"/>
      <c r="EQ27" s="33"/>
      <c r="ER27" s="33"/>
      <c r="ES27" s="33"/>
      <c r="ET27" s="33"/>
      <c r="EU27" s="33"/>
      <c r="EV27" s="33"/>
      <c r="EW27" s="33"/>
      <c r="EX27" s="33"/>
      <c r="EY27" s="33"/>
      <c r="EZ27" s="33"/>
      <c r="FA27" s="33"/>
      <c r="FB27" s="33"/>
      <c r="FC27" s="33"/>
      <c r="FD27" s="33"/>
      <c r="FE27" s="33"/>
      <c r="FF27" s="33"/>
      <c r="FG27" s="33"/>
      <c r="FH27" s="33"/>
      <c r="FI27" s="33"/>
      <c r="FJ27" s="33"/>
      <c r="FK27" s="33"/>
      <c r="FL27" s="33"/>
      <c r="FM27" s="33"/>
      <c r="FN27" s="33"/>
      <c r="FO27" s="33"/>
      <c r="FP27" s="33"/>
      <c r="FQ27" s="33"/>
      <c r="FR27" s="33"/>
      <c r="FS27" s="33"/>
      <c r="FT27" s="33"/>
      <c r="FU27" s="33"/>
      <c r="FV27" s="33"/>
      <c r="FW27" s="33"/>
      <c r="FX27" s="33"/>
      <c r="FY27" s="33"/>
      <c r="FZ27" s="33"/>
      <c r="GA27" s="33"/>
      <c r="GB27" s="33"/>
      <c r="GC27" s="33"/>
      <c r="GD27" s="33"/>
      <c r="GE27" s="33"/>
      <c r="GF27" s="33"/>
      <c r="GG27" s="33"/>
      <c r="GH27" s="33"/>
      <c r="GI27" s="33"/>
      <c r="GJ27" s="33"/>
      <c r="GK27" s="33"/>
      <c r="GL27" s="33"/>
      <c r="GM27" s="33"/>
      <c r="GN27" s="33"/>
      <c r="GO27" s="33"/>
      <c r="GP27" s="33"/>
      <c r="GQ27" s="33"/>
      <c r="GR27" s="33"/>
      <c r="GS27" s="33"/>
      <c r="GT27" s="33"/>
      <c r="GU27" s="33"/>
      <c r="GV27" s="33"/>
      <c r="GW27" s="33"/>
      <c r="GX27" s="33"/>
      <c r="GY27" s="33"/>
      <c r="GZ27" s="33"/>
      <c r="HA27" s="33"/>
      <c r="HB27" s="33"/>
      <c r="HC27" s="33"/>
      <c r="HD27" s="33"/>
      <c r="HE27" s="33"/>
      <c r="HF27" s="33"/>
      <c r="HG27" s="33"/>
      <c r="HH27" s="33"/>
      <c r="HI27" s="33"/>
      <c r="HJ27" s="33"/>
      <c r="HK27" s="33"/>
      <c r="HL27" s="33"/>
      <c r="HM27" s="33"/>
      <c r="HN27" s="33"/>
      <c r="HO27" s="33"/>
      <c r="HP27" s="33"/>
      <c r="HQ27" s="33"/>
      <c r="HR27" s="33"/>
      <c r="HS27" s="33"/>
      <c r="HT27" s="33"/>
      <c r="HU27" s="33"/>
      <c r="HV27" s="33"/>
      <c r="HW27" s="33"/>
      <c r="HX27" s="33"/>
      <c r="HY27" s="33"/>
    </row>
    <row r="28" spans="1:233" ht="19.5" x14ac:dyDescent="0.25">
      <c r="A28" s="647" t="s">
        <v>102</v>
      </c>
      <c r="B28" s="26" t="s">
        <v>127</v>
      </c>
      <c r="C28" s="26"/>
      <c r="D28" s="26"/>
      <c r="E28" s="26"/>
      <c r="F28" s="26"/>
      <c r="G28" s="648"/>
      <c r="H28" s="675"/>
      <c r="I28" s="709"/>
      <c r="J28" s="76"/>
      <c r="K28" s="710"/>
      <c r="L28" s="832" t="s">
        <v>153</v>
      </c>
      <c r="M28" s="76"/>
      <c r="N28" s="68"/>
      <c r="O28" s="199"/>
      <c r="P28" s="26"/>
      <c r="Q28" s="833"/>
      <c r="R28" s="647"/>
      <c r="S28" s="26"/>
      <c r="T28" s="199"/>
      <c r="U28" s="199"/>
      <c r="V28" s="710"/>
      <c r="W28" s="956"/>
      <c r="X28" s="27"/>
      <c r="Y28" s="27"/>
      <c r="Z28" s="648"/>
      <c r="AA28" s="1009"/>
      <c r="AB28" s="991"/>
      <c r="AC28" s="944"/>
      <c r="AD28" s="1041"/>
      <c r="AE28" s="76"/>
      <c r="AF28" s="30"/>
      <c r="AG28" s="30"/>
      <c r="AH28" s="1106"/>
      <c r="AI28" s="1162"/>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c r="BJ28" s="31"/>
      <c r="BK28" s="31"/>
      <c r="BL28" s="31"/>
      <c r="BM28" s="31"/>
      <c r="BN28" s="31"/>
      <c r="BO28" s="31"/>
      <c r="BP28" s="31"/>
      <c r="BQ28" s="31"/>
      <c r="BR28" s="31"/>
      <c r="BS28" s="31"/>
      <c r="BT28" s="31"/>
      <c r="BU28" s="31"/>
      <c r="BV28" s="31"/>
      <c r="BW28" s="31"/>
      <c r="BX28" s="31"/>
      <c r="BY28" s="31"/>
      <c r="BZ28" s="31"/>
      <c r="CA28" s="31"/>
      <c r="CB28" s="31"/>
      <c r="CC28" s="31"/>
      <c r="CD28" s="31"/>
      <c r="CE28" s="31"/>
      <c r="CF28" s="31"/>
      <c r="CG28" s="31"/>
      <c r="CH28" s="31"/>
      <c r="CI28" s="31"/>
      <c r="CJ28" s="31"/>
      <c r="CK28" s="31"/>
      <c r="CL28" s="31"/>
      <c r="CM28" s="31"/>
      <c r="CN28" s="31"/>
      <c r="CO28" s="1163"/>
      <c r="CP28" s="906"/>
      <c r="CQ28" s="27"/>
      <c r="CR28" s="27"/>
      <c r="CS28" s="27"/>
      <c r="CT28" s="27"/>
      <c r="CU28" s="27"/>
      <c r="CV28" s="27"/>
      <c r="CW28" s="27"/>
      <c r="CX28" s="27"/>
      <c r="CY28" s="27"/>
      <c r="CZ28" s="27"/>
      <c r="DA28" s="27"/>
      <c r="DB28" s="27"/>
      <c r="DC28" s="27"/>
      <c r="DD28" s="53">
        <f t="shared" si="0"/>
        <v>0</v>
      </c>
      <c r="DE28" s="53">
        <f t="shared" si="1"/>
        <v>0</v>
      </c>
      <c r="DF28" s="33"/>
      <c r="DG28" s="33"/>
      <c r="DH28" s="33"/>
      <c r="DI28" s="33"/>
      <c r="DJ28" s="33"/>
      <c r="DK28" s="33"/>
      <c r="DL28" s="33"/>
      <c r="DM28" s="33"/>
      <c r="DN28" s="33"/>
      <c r="DO28" s="33"/>
      <c r="DP28" s="33"/>
      <c r="DQ28" s="33"/>
      <c r="DR28" s="33"/>
      <c r="DS28" s="33"/>
      <c r="DT28" s="33"/>
      <c r="DU28" s="33"/>
      <c r="DV28" s="33"/>
      <c r="DW28" s="33"/>
      <c r="DX28" s="33"/>
      <c r="DY28" s="33"/>
      <c r="DZ28" s="33"/>
      <c r="EA28" s="33"/>
      <c r="EB28" s="33"/>
      <c r="EC28" s="33"/>
      <c r="ED28" s="33"/>
      <c r="EE28" s="33"/>
      <c r="EF28" s="33"/>
      <c r="EG28" s="33"/>
      <c r="EH28" s="33"/>
      <c r="EI28" s="33"/>
      <c r="EJ28" s="33"/>
      <c r="EK28" s="33"/>
      <c r="EL28" s="33"/>
      <c r="EM28" s="33"/>
      <c r="EN28" s="33"/>
      <c r="EO28" s="33"/>
      <c r="EP28" s="33"/>
      <c r="EQ28" s="33"/>
      <c r="ER28" s="33"/>
      <c r="ES28" s="33"/>
      <c r="ET28" s="33"/>
      <c r="EU28" s="33"/>
      <c r="EV28" s="33"/>
      <c r="EW28" s="33"/>
      <c r="EX28" s="33"/>
      <c r="EY28" s="33"/>
      <c r="EZ28" s="33"/>
      <c r="FA28" s="33"/>
      <c r="FB28" s="33"/>
      <c r="FC28" s="33"/>
      <c r="FD28" s="33"/>
      <c r="FE28" s="33"/>
      <c r="FF28" s="33"/>
      <c r="FG28" s="33"/>
      <c r="FH28" s="33"/>
      <c r="FI28" s="33"/>
      <c r="FJ28" s="33"/>
      <c r="FK28" s="33"/>
      <c r="FL28" s="33"/>
      <c r="FM28" s="33"/>
      <c r="FN28" s="33"/>
      <c r="FO28" s="33"/>
      <c r="FP28" s="33"/>
      <c r="FQ28" s="33"/>
      <c r="FR28" s="33"/>
      <c r="FS28" s="33"/>
      <c r="FT28" s="33"/>
      <c r="FU28" s="33"/>
      <c r="FV28" s="33"/>
      <c r="FW28" s="33"/>
      <c r="FX28" s="33"/>
      <c r="FY28" s="33"/>
      <c r="FZ28" s="33"/>
      <c r="GA28" s="33"/>
      <c r="GB28" s="33"/>
      <c r="GC28" s="33"/>
      <c r="GD28" s="33"/>
      <c r="GE28" s="33"/>
      <c r="GF28" s="33"/>
      <c r="GG28" s="33"/>
      <c r="GH28" s="33"/>
      <c r="GI28" s="33"/>
      <c r="GJ28" s="33"/>
      <c r="GK28" s="33"/>
      <c r="GL28" s="33"/>
      <c r="GM28" s="33"/>
      <c r="GN28" s="33"/>
      <c r="GO28" s="33"/>
      <c r="GP28" s="33"/>
      <c r="GQ28" s="33"/>
      <c r="GR28" s="33"/>
      <c r="GS28" s="33"/>
      <c r="GT28" s="33"/>
      <c r="GU28" s="33"/>
      <c r="GV28" s="33"/>
      <c r="GW28" s="33"/>
      <c r="GX28" s="33"/>
      <c r="GY28" s="33"/>
      <c r="GZ28" s="33"/>
      <c r="HA28" s="33"/>
      <c r="HB28" s="33"/>
      <c r="HC28" s="33"/>
      <c r="HD28" s="33"/>
      <c r="HE28" s="33"/>
      <c r="HF28" s="33"/>
      <c r="HG28" s="33"/>
      <c r="HH28" s="33"/>
      <c r="HI28" s="33"/>
      <c r="HJ28" s="33"/>
      <c r="HK28" s="33"/>
      <c r="HL28" s="33"/>
      <c r="HM28" s="33"/>
      <c r="HN28" s="33"/>
      <c r="HO28" s="33"/>
      <c r="HP28" s="33"/>
      <c r="HQ28" s="33"/>
      <c r="HR28" s="33"/>
      <c r="HS28" s="33"/>
      <c r="HT28" s="33"/>
      <c r="HU28" s="33"/>
      <c r="HV28" s="33"/>
      <c r="HW28" s="33"/>
      <c r="HX28" s="33"/>
      <c r="HY28" s="33"/>
    </row>
    <row r="29" spans="1:233" ht="19.5" x14ac:dyDescent="0.25">
      <c r="A29" s="649" t="s">
        <v>102</v>
      </c>
      <c r="B29" s="34" t="s">
        <v>127</v>
      </c>
      <c r="C29" s="34" t="s">
        <v>102</v>
      </c>
      <c r="D29" s="34"/>
      <c r="E29" s="34"/>
      <c r="F29" s="34"/>
      <c r="G29" s="650"/>
      <c r="H29" s="676"/>
      <c r="I29" s="694"/>
      <c r="J29" s="37"/>
      <c r="K29" s="695"/>
      <c r="L29" s="834" t="s">
        <v>154</v>
      </c>
      <c r="M29" s="37"/>
      <c r="N29" s="69"/>
      <c r="O29" s="34"/>
      <c r="P29" s="34"/>
      <c r="Q29" s="835"/>
      <c r="R29" s="649"/>
      <c r="S29" s="34"/>
      <c r="T29" s="34"/>
      <c r="U29" s="34"/>
      <c r="V29" s="695"/>
      <c r="W29" s="957"/>
      <c r="X29" s="35"/>
      <c r="Y29" s="35"/>
      <c r="Z29" s="962"/>
      <c r="AA29" s="1010"/>
      <c r="AB29" s="649"/>
      <c r="AC29" s="650"/>
      <c r="AD29" s="1033"/>
      <c r="AE29" s="37"/>
      <c r="AF29" s="38"/>
      <c r="AG29" s="38"/>
      <c r="AH29" s="1107"/>
      <c r="AI29" s="1164"/>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9"/>
      <c r="BM29" s="39"/>
      <c r="BN29" s="39"/>
      <c r="BO29" s="39"/>
      <c r="BP29" s="39"/>
      <c r="BQ29" s="39"/>
      <c r="BR29" s="39"/>
      <c r="BS29" s="39"/>
      <c r="BT29" s="39"/>
      <c r="BU29" s="39"/>
      <c r="BV29" s="39"/>
      <c r="BW29" s="39"/>
      <c r="BX29" s="39"/>
      <c r="BY29" s="39"/>
      <c r="BZ29" s="39"/>
      <c r="CA29" s="39"/>
      <c r="CB29" s="39"/>
      <c r="CC29" s="39"/>
      <c r="CD29" s="39"/>
      <c r="CE29" s="39"/>
      <c r="CF29" s="39"/>
      <c r="CG29" s="39"/>
      <c r="CH29" s="39"/>
      <c r="CI29" s="39"/>
      <c r="CJ29" s="39"/>
      <c r="CK29" s="39"/>
      <c r="CL29" s="39"/>
      <c r="CM29" s="39"/>
      <c r="CN29" s="39"/>
      <c r="CO29" s="1165"/>
      <c r="CP29" s="907"/>
      <c r="CQ29" s="35"/>
      <c r="CR29" s="35"/>
      <c r="CS29" s="35"/>
      <c r="CT29" s="35"/>
      <c r="CU29" s="35"/>
      <c r="CV29" s="35"/>
      <c r="CW29" s="35"/>
      <c r="CX29" s="35"/>
      <c r="CY29" s="35"/>
      <c r="CZ29" s="35"/>
      <c r="DA29" s="35"/>
      <c r="DB29" s="35"/>
      <c r="DC29" s="35"/>
      <c r="DD29" s="53">
        <f t="shared" si="0"/>
        <v>0</v>
      </c>
      <c r="DE29" s="53">
        <f t="shared" si="1"/>
        <v>0</v>
      </c>
      <c r="DF29" s="33"/>
      <c r="DG29" s="33"/>
      <c r="DH29" s="33"/>
      <c r="DI29" s="33"/>
      <c r="DJ29" s="33"/>
      <c r="DK29" s="33"/>
      <c r="DL29" s="33"/>
      <c r="DM29" s="33"/>
      <c r="DN29" s="33"/>
      <c r="DO29" s="33"/>
      <c r="DP29" s="33"/>
      <c r="DQ29" s="33"/>
      <c r="DR29" s="33"/>
      <c r="DS29" s="33"/>
      <c r="DT29" s="33"/>
      <c r="DU29" s="33"/>
      <c r="DV29" s="33"/>
      <c r="DW29" s="33"/>
      <c r="DX29" s="33"/>
      <c r="DY29" s="33"/>
      <c r="DZ29" s="33"/>
      <c r="EA29" s="33"/>
      <c r="EB29" s="33"/>
      <c r="EC29" s="33"/>
      <c r="ED29" s="33"/>
      <c r="EE29" s="33"/>
      <c r="EF29" s="33"/>
      <c r="EG29" s="33"/>
      <c r="EH29" s="33"/>
      <c r="EI29" s="33"/>
      <c r="EJ29" s="33"/>
      <c r="EK29" s="33"/>
      <c r="EL29" s="33"/>
      <c r="EM29" s="33"/>
      <c r="EN29" s="33"/>
      <c r="EO29" s="33"/>
      <c r="EP29" s="33"/>
      <c r="EQ29" s="33"/>
      <c r="ER29" s="33"/>
      <c r="ES29" s="33"/>
      <c r="ET29" s="33"/>
      <c r="EU29" s="33"/>
      <c r="EV29" s="33"/>
      <c r="EW29" s="33"/>
      <c r="EX29" s="33"/>
      <c r="EY29" s="33"/>
      <c r="EZ29" s="33"/>
      <c r="FA29" s="33"/>
      <c r="FB29" s="33"/>
      <c r="FC29" s="33"/>
      <c r="FD29" s="33"/>
      <c r="FE29" s="33"/>
      <c r="FF29" s="33"/>
      <c r="FG29" s="33"/>
      <c r="FH29" s="33"/>
      <c r="FI29" s="33"/>
      <c r="FJ29" s="33"/>
      <c r="FK29" s="33"/>
      <c r="FL29" s="33"/>
      <c r="FM29" s="33"/>
      <c r="FN29" s="33"/>
      <c r="FO29" s="33"/>
      <c r="FP29" s="33"/>
      <c r="FQ29" s="33"/>
      <c r="FR29" s="33"/>
      <c r="FS29" s="33"/>
      <c r="FT29" s="33"/>
      <c r="FU29" s="33"/>
      <c r="FV29" s="33"/>
      <c r="FW29" s="33"/>
      <c r="FX29" s="33"/>
      <c r="FY29" s="33"/>
      <c r="FZ29" s="33"/>
      <c r="GA29" s="33"/>
      <c r="GB29" s="33"/>
      <c r="GC29" s="33"/>
      <c r="GD29" s="33"/>
      <c r="GE29" s="33"/>
      <c r="GF29" s="33"/>
      <c r="GG29" s="33"/>
      <c r="GH29" s="33"/>
      <c r="GI29" s="33"/>
      <c r="GJ29" s="33"/>
      <c r="GK29" s="33"/>
      <c r="GL29" s="33"/>
      <c r="GM29" s="33"/>
      <c r="GN29" s="33"/>
      <c r="GO29" s="33"/>
      <c r="GP29" s="33"/>
      <c r="GQ29" s="33"/>
      <c r="GR29" s="33"/>
      <c r="GS29" s="33"/>
      <c r="GT29" s="33"/>
      <c r="GU29" s="33"/>
      <c r="GV29" s="33"/>
      <c r="GW29" s="33"/>
      <c r="GX29" s="33"/>
      <c r="GY29" s="33"/>
      <c r="GZ29" s="33"/>
      <c r="HA29" s="33"/>
      <c r="HB29" s="33"/>
      <c r="HC29" s="33"/>
      <c r="HD29" s="33"/>
      <c r="HE29" s="33"/>
      <c r="HF29" s="33"/>
      <c r="HG29" s="33"/>
      <c r="HH29" s="33"/>
      <c r="HI29" s="33"/>
      <c r="HJ29" s="33"/>
      <c r="HK29" s="33"/>
      <c r="HL29" s="33"/>
      <c r="HM29" s="33"/>
      <c r="HN29" s="33"/>
      <c r="HO29" s="33"/>
      <c r="HP29" s="33"/>
      <c r="HQ29" s="33"/>
      <c r="HR29" s="33"/>
      <c r="HS29" s="33"/>
      <c r="HT29" s="33"/>
      <c r="HU29" s="33"/>
      <c r="HV29" s="33"/>
      <c r="HW29" s="33"/>
      <c r="HX29" s="33"/>
      <c r="HY29" s="33"/>
    </row>
    <row r="30" spans="1:233" ht="19.5" x14ac:dyDescent="0.25">
      <c r="A30" s="659" t="s">
        <v>102</v>
      </c>
      <c r="B30" s="70" t="s">
        <v>127</v>
      </c>
      <c r="C30" s="70" t="s">
        <v>102</v>
      </c>
      <c r="D30" s="70" t="s">
        <v>155</v>
      </c>
      <c r="E30" s="70"/>
      <c r="F30" s="70"/>
      <c r="G30" s="660"/>
      <c r="H30" s="680"/>
      <c r="I30" s="711"/>
      <c r="J30" s="78"/>
      <c r="K30" s="712"/>
      <c r="L30" s="841" t="s">
        <v>156</v>
      </c>
      <c r="M30" s="78"/>
      <c r="N30" s="77"/>
      <c r="O30" s="200"/>
      <c r="P30" s="70"/>
      <c r="Q30" s="842"/>
      <c r="R30" s="659"/>
      <c r="S30" s="70"/>
      <c r="T30" s="200"/>
      <c r="U30" s="200"/>
      <c r="V30" s="712"/>
      <c r="W30" s="963"/>
      <c r="X30" s="71"/>
      <c r="Y30" s="71"/>
      <c r="Z30" s="660"/>
      <c r="AA30" s="1013"/>
      <c r="AB30" s="1079"/>
      <c r="AC30" s="941"/>
      <c r="AD30" s="1042"/>
      <c r="AE30" s="78"/>
      <c r="AF30" s="74"/>
      <c r="AG30" s="74"/>
      <c r="AH30" s="1113"/>
      <c r="AI30" s="1176"/>
      <c r="AJ30" s="75"/>
      <c r="AK30" s="75"/>
      <c r="AL30" s="75"/>
      <c r="AM30" s="75"/>
      <c r="AN30" s="75"/>
      <c r="AO30" s="75"/>
      <c r="AP30" s="75"/>
      <c r="AQ30" s="75"/>
      <c r="AR30" s="75"/>
      <c r="AS30" s="75"/>
      <c r="AT30" s="75"/>
      <c r="AU30" s="75"/>
      <c r="AV30" s="75"/>
      <c r="AW30" s="75"/>
      <c r="AX30" s="75"/>
      <c r="AY30" s="75"/>
      <c r="AZ30" s="75"/>
      <c r="BA30" s="75"/>
      <c r="BB30" s="75"/>
      <c r="BC30" s="75"/>
      <c r="BD30" s="75"/>
      <c r="BE30" s="75"/>
      <c r="BF30" s="75"/>
      <c r="BG30" s="75"/>
      <c r="BH30" s="75"/>
      <c r="BI30" s="75"/>
      <c r="BJ30" s="75"/>
      <c r="BK30" s="75"/>
      <c r="BL30" s="75"/>
      <c r="BM30" s="75"/>
      <c r="BN30" s="75"/>
      <c r="BO30" s="75"/>
      <c r="BP30" s="75"/>
      <c r="BQ30" s="75"/>
      <c r="BR30" s="75"/>
      <c r="BS30" s="75"/>
      <c r="BT30" s="75"/>
      <c r="BU30" s="75"/>
      <c r="BV30" s="75"/>
      <c r="BW30" s="75"/>
      <c r="BX30" s="75"/>
      <c r="BY30" s="75"/>
      <c r="BZ30" s="75"/>
      <c r="CA30" s="75"/>
      <c r="CB30" s="75"/>
      <c r="CC30" s="75"/>
      <c r="CD30" s="75"/>
      <c r="CE30" s="75"/>
      <c r="CF30" s="75"/>
      <c r="CG30" s="75"/>
      <c r="CH30" s="75"/>
      <c r="CI30" s="75"/>
      <c r="CJ30" s="75"/>
      <c r="CK30" s="75"/>
      <c r="CL30" s="75"/>
      <c r="CM30" s="75"/>
      <c r="CN30" s="75"/>
      <c r="CO30" s="1177"/>
      <c r="CP30" s="913"/>
      <c r="CQ30" s="71"/>
      <c r="CR30" s="71"/>
      <c r="CS30" s="71"/>
      <c r="CT30" s="71"/>
      <c r="CU30" s="71"/>
      <c r="CV30" s="71"/>
      <c r="CW30" s="71"/>
      <c r="CX30" s="71"/>
      <c r="CY30" s="71"/>
      <c r="CZ30" s="71"/>
      <c r="DA30" s="71"/>
      <c r="DB30" s="71"/>
      <c r="DC30" s="71"/>
      <c r="DD30" s="53">
        <f t="shared" si="0"/>
        <v>0</v>
      </c>
      <c r="DE30" s="53">
        <f t="shared" si="1"/>
        <v>0</v>
      </c>
      <c r="DF30" s="33"/>
      <c r="DG30" s="33"/>
      <c r="DH30" s="33"/>
      <c r="DI30" s="33"/>
      <c r="DJ30" s="33"/>
      <c r="DK30" s="33"/>
      <c r="DL30" s="33"/>
      <c r="DM30" s="33"/>
      <c r="DN30" s="33"/>
      <c r="DO30" s="33"/>
      <c r="DP30" s="33"/>
      <c r="DQ30" s="33"/>
      <c r="DR30" s="33"/>
      <c r="DS30" s="33"/>
      <c r="DT30" s="33"/>
      <c r="DU30" s="33"/>
      <c r="DV30" s="33"/>
      <c r="DW30" s="33"/>
      <c r="DX30" s="33"/>
      <c r="DY30" s="33"/>
      <c r="DZ30" s="33"/>
      <c r="EA30" s="33"/>
      <c r="EB30" s="33"/>
      <c r="EC30" s="33"/>
      <c r="ED30" s="33"/>
      <c r="EE30" s="33"/>
      <c r="EF30" s="33"/>
      <c r="EG30" s="33"/>
      <c r="EH30" s="33"/>
      <c r="EI30" s="33"/>
      <c r="EJ30" s="33"/>
      <c r="EK30" s="33"/>
      <c r="EL30" s="33"/>
      <c r="EM30" s="33"/>
      <c r="EN30" s="33"/>
      <c r="EO30" s="33"/>
      <c r="EP30" s="33"/>
      <c r="EQ30" s="33"/>
      <c r="ER30" s="33"/>
      <c r="ES30" s="33"/>
      <c r="ET30" s="33"/>
      <c r="EU30" s="33"/>
      <c r="EV30" s="33"/>
      <c r="EW30" s="33"/>
      <c r="EX30" s="33"/>
      <c r="EY30" s="33"/>
      <c r="EZ30" s="33"/>
      <c r="FA30" s="33"/>
      <c r="FB30" s="33"/>
      <c r="FC30" s="33"/>
      <c r="FD30" s="33"/>
      <c r="FE30" s="33"/>
      <c r="FF30" s="33"/>
      <c r="FG30" s="33"/>
      <c r="FH30" s="33"/>
      <c r="FI30" s="33"/>
      <c r="FJ30" s="33"/>
      <c r="FK30" s="33"/>
      <c r="FL30" s="33"/>
      <c r="FM30" s="33"/>
      <c r="FN30" s="33"/>
      <c r="FO30" s="33"/>
      <c r="FP30" s="33"/>
      <c r="FQ30" s="33"/>
      <c r="FR30" s="33"/>
      <c r="FS30" s="33"/>
      <c r="FT30" s="33"/>
      <c r="FU30" s="33"/>
      <c r="FV30" s="33"/>
      <c r="FW30" s="33"/>
      <c r="FX30" s="33"/>
      <c r="FY30" s="33"/>
      <c r="FZ30" s="33"/>
      <c r="GA30" s="33"/>
      <c r="GB30" s="33"/>
      <c r="GC30" s="33"/>
      <c r="GD30" s="33"/>
      <c r="GE30" s="33"/>
      <c r="GF30" s="33"/>
      <c r="GG30" s="33"/>
      <c r="GH30" s="33"/>
      <c r="GI30" s="33"/>
      <c r="GJ30" s="33"/>
      <c r="GK30" s="33"/>
      <c r="GL30" s="33"/>
      <c r="GM30" s="33"/>
      <c r="GN30" s="33"/>
      <c r="GO30" s="33"/>
      <c r="GP30" s="33"/>
      <c r="GQ30" s="33"/>
      <c r="GR30" s="33"/>
      <c r="GS30" s="33"/>
      <c r="GT30" s="33"/>
      <c r="GU30" s="33"/>
      <c r="GV30" s="33"/>
      <c r="GW30" s="33"/>
      <c r="GX30" s="33"/>
      <c r="GY30" s="33"/>
      <c r="GZ30" s="33"/>
      <c r="HA30" s="33"/>
      <c r="HB30" s="33"/>
      <c r="HC30" s="33"/>
      <c r="HD30" s="33"/>
      <c r="HE30" s="33"/>
      <c r="HF30" s="33"/>
      <c r="HG30" s="33"/>
      <c r="HH30" s="33"/>
      <c r="HI30" s="33"/>
      <c r="HJ30" s="33"/>
      <c r="HK30" s="33"/>
      <c r="HL30" s="33"/>
      <c r="HM30" s="33"/>
      <c r="HN30" s="33"/>
      <c r="HO30" s="33"/>
      <c r="HP30" s="33"/>
      <c r="HQ30" s="33"/>
      <c r="HR30" s="33"/>
      <c r="HS30" s="33"/>
      <c r="HT30" s="33"/>
      <c r="HU30" s="33"/>
      <c r="HV30" s="33"/>
      <c r="HW30" s="33"/>
      <c r="HX30" s="33"/>
      <c r="HY30" s="33"/>
    </row>
    <row r="31" spans="1:233" ht="19.5" x14ac:dyDescent="0.25">
      <c r="A31" s="653" t="s">
        <v>102</v>
      </c>
      <c r="B31" s="47" t="s">
        <v>127</v>
      </c>
      <c r="C31" s="47" t="s">
        <v>102</v>
      </c>
      <c r="D31" s="47" t="s">
        <v>155</v>
      </c>
      <c r="E31" s="47" t="s">
        <v>157</v>
      </c>
      <c r="F31" s="47"/>
      <c r="G31" s="654"/>
      <c r="H31" s="678"/>
      <c r="I31" s="698"/>
      <c r="J31" s="50"/>
      <c r="K31" s="699"/>
      <c r="L31" s="824" t="s">
        <v>156</v>
      </c>
      <c r="M31" s="50"/>
      <c r="N31" s="49"/>
      <c r="O31" s="198"/>
      <c r="P31" s="47"/>
      <c r="Q31" s="825"/>
      <c r="R31" s="653"/>
      <c r="S31" s="47"/>
      <c r="T31" s="198"/>
      <c r="U31" s="198"/>
      <c r="V31" s="699"/>
      <c r="W31" s="959"/>
      <c r="X31" s="48"/>
      <c r="Y31" s="48"/>
      <c r="Z31" s="654"/>
      <c r="AA31" s="1005"/>
      <c r="AB31" s="993"/>
      <c r="AC31" s="942"/>
      <c r="AD31" s="1035"/>
      <c r="AE31" s="50"/>
      <c r="AF31" s="51"/>
      <c r="AG31" s="51"/>
      <c r="AH31" s="1109"/>
      <c r="AI31" s="1168"/>
      <c r="AJ31" s="52"/>
      <c r="AK31" s="52"/>
      <c r="AL31" s="52"/>
      <c r="AM31" s="52"/>
      <c r="AN31" s="52"/>
      <c r="AO31" s="52"/>
      <c r="AP31" s="52"/>
      <c r="AQ31" s="52"/>
      <c r="AR31" s="52"/>
      <c r="AS31" s="52"/>
      <c r="AT31" s="52"/>
      <c r="AU31" s="52"/>
      <c r="AV31" s="52"/>
      <c r="AW31" s="52"/>
      <c r="AX31" s="52"/>
      <c r="AY31" s="52"/>
      <c r="AZ31" s="52"/>
      <c r="BA31" s="52"/>
      <c r="BB31" s="52"/>
      <c r="BC31" s="52"/>
      <c r="BD31" s="52"/>
      <c r="BE31" s="52"/>
      <c r="BF31" s="52"/>
      <c r="BG31" s="52"/>
      <c r="BH31" s="52"/>
      <c r="BI31" s="52"/>
      <c r="BJ31" s="52"/>
      <c r="BK31" s="52"/>
      <c r="BL31" s="52"/>
      <c r="BM31" s="52"/>
      <c r="BN31" s="52"/>
      <c r="BO31" s="52"/>
      <c r="BP31" s="52"/>
      <c r="BQ31" s="52"/>
      <c r="BR31" s="52"/>
      <c r="BS31" s="52"/>
      <c r="BT31" s="52"/>
      <c r="BU31" s="52"/>
      <c r="BV31" s="52"/>
      <c r="BW31" s="52"/>
      <c r="BX31" s="52"/>
      <c r="BY31" s="52"/>
      <c r="BZ31" s="52"/>
      <c r="CA31" s="52"/>
      <c r="CB31" s="52"/>
      <c r="CC31" s="52"/>
      <c r="CD31" s="52"/>
      <c r="CE31" s="52"/>
      <c r="CF31" s="52"/>
      <c r="CG31" s="52"/>
      <c r="CH31" s="52"/>
      <c r="CI31" s="52"/>
      <c r="CJ31" s="52"/>
      <c r="CK31" s="52"/>
      <c r="CL31" s="52"/>
      <c r="CM31" s="52"/>
      <c r="CN31" s="52"/>
      <c r="CO31" s="1169"/>
      <c r="CP31" s="909"/>
      <c r="CQ31" s="48"/>
      <c r="CR31" s="48"/>
      <c r="CS31" s="48"/>
      <c r="CT31" s="48"/>
      <c r="CU31" s="48"/>
      <c r="CV31" s="48"/>
      <c r="CW31" s="48"/>
      <c r="CX31" s="48"/>
      <c r="CY31" s="48"/>
      <c r="CZ31" s="48"/>
      <c r="DA31" s="48"/>
      <c r="DB31" s="48"/>
      <c r="DC31" s="48"/>
      <c r="DD31" s="53">
        <f t="shared" si="0"/>
        <v>0</v>
      </c>
      <c r="DE31" s="53">
        <f t="shared" si="1"/>
        <v>0</v>
      </c>
      <c r="DF31" s="33"/>
      <c r="DG31" s="33"/>
      <c r="DH31" s="33"/>
      <c r="DI31" s="33"/>
      <c r="DJ31" s="33"/>
      <c r="DK31" s="33"/>
      <c r="DL31" s="33"/>
      <c r="DM31" s="33"/>
      <c r="DN31" s="33"/>
      <c r="DO31" s="33"/>
      <c r="DP31" s="33"/>
      <c r="DQ31" s="33"/>
      <c r="DR31" s="33"/>
      <c r="DS31" s="33"/>
      <c r="DT31" s="33"/>
      <c r="DU31" s="33"/>
      <c r="DV31" s="33"/>
      <c r="DW31" s="33"/>
      <c r="DX31" s="33"/>
      <c r="DY31" s="33"/>
      <c r="DZ31" s="33"/>
      <c r="EA31" s="33"/>
      <c r="EB31" s="33"/>
      <c r="EC31" s="33"/>
      <c r="ED31" s="33"/>
      <c r="EE31" s="33"/>
      <c r="EF31" s="33"/>
      <c r="EG31" s="33"/>
      <c r="EH31" s="33"/>
      <c r="EI31" s="33"/>
      <c r="EJ31" s="33"/>
      <c r="EK31" s="33"/>
      <c r="EL31" s="33"/>
      <c r="EM31" s="33"/>
      <c r="EN31" s="33"/>
      <c r="EO31" s="33"/>
      <c r="EP31" s="33"/>
      <c r="EQ31" s="33"/>
      <c r="ER31" s="33"/>
      <c r="ES31" s="33"/>
      <c r="ET31" s="33"/>
      <c r="EU31" s="33"/>
      <c r="EV31" s="33"/>
      <c r="EW31" s="33"/>
      <c r="EX31" s="33"/>
      <c r="EY31" s="33"/>
      <c r="EZ31" s="33"/>
      <c r="FA31" s="33"/>
      <c r="FB31" s="33"/>
      <c r="FC31" s="33"/>
      <c r="FD31" s="33"/>
      <c r="FE31" s="33"/>
      <c r="FF31" s="33"/>
      <c r="FG31" s="33"/>
      <c r="FH31" s="33"/>
      <c r="FI31" s="33"/>
      <c r="FJ31" s="33"/>
      <c r="FK31" s="33"/>
      <c r="FL31" s="33"/>
      <c r="FM31" s="33"/>
      <c r="FN31" s="33"/>
      <c r="FO31" s="33"/>
      <c r="FP31" s="33"/>
      <c r="FQ31" s="33"/>
      <c r="FR31" s="33"/>
      <c r="FS31" s="33"/>
      <c r="FT31" s="33"/>
      <c r="FU31" s="33"/>
      <c r="FV31" s="33"/>
      <c r="FW31" s="33"/>
      <c r="FX31" s="33"/>
      <c r="FY31" s="33"/>
      <c r="FZ31" s="33"/>
      <c r="GA31" s="33"/>
      <c r="GB31" s="33"/>
      <c r="GC31" s="33"/>
      <c r="GD31" s="33"/>
      <c r="GE31" s="33"/>
      <c r="GF31" s="33"/>
      <c r="GG31" s="33"/>
      <c r="GH31" s="33"/>
      <c r="GI31" s="33"/>
      <c r="GJ31" s="33"/>
      <c r="GK31" s="33"/>
      <c r="GL31" s="33"/>
      <c r="GM31" s="33"/>
      <c r="GN31" s="33"/>
      <c r="GO31" s="33"/>
      <c r="GP31" s="33"/>
      <c r="GQ31" s="33"/>
      <c r="GR31" s="33"/>
      <c r="GS31" s="33"/>
      <c r="GT31" s="33"/>
      <c r="GU31" s="33"/>
      <c r="GV31" s="33"/>
      <c r="GW31" s="33"/>
      <c r="GX31" s="33"/>
      <c r="GY31" s="33"/>
      <c r="GZ31" s="33"/>
      <c r="HA31" s="33"/>
      <c r="HB31" s="33"/>
      <c r="HC31" s="33"/>
      <c r="HD31" s="33"/>
      <c r="HE31" s="33"/>
      <c r="HF31" s="33"/>
      <c r="HG31" s="33"/>
      <c r="HH31" s="33"/>
      <c r="HI31" s="33"/>
      <c r="HJ31" s="33"/>
      <c r="HK31" s="33"/>
      <c r="HL31" s="33"/>
      <c r="HM31" s="33"/>
      <c r="HN31" s="33"/>
      <c r="HO31" s="33"/>
      <c r="HP31" s="33"/>
      <c r="HQ31" s="33"/>
      <c r="HR31" s="33"/>
      <c r="HS31" s="33"/>
      <c r="HT31" s="33"/>
      <c r="HU31" s="33"/>
      <c r="HV31" s="33"/>
      <c r="HW31" s="33"/>
      <c r="HX31" s="33"/>
      <c r="HY31" s="33"/>
    </row>
    <row r="32" spans="1:233" ht="20.25" thickBot="1" x14ac:dyDescent="0.3">
      <c r="A32" s="661" t="s">
        <v>102</v>
      </c>
      <c r="B32" s="297" t="s">
        <v>127</v>
      </c>
      <c r="C32" s="297" t="s">
        <v>102</v>
      </c>
      <c r="D32" s="297" t="s">
        <v>155</v>
      </c>
      <c r="E32" s="297" t="s">
        <v>157</v>
      </c>
      <c r="F32" s="297" t="s">
        <v>158</v>
      </c>
      <c r="G32" s="662"/>
      <c r="H32" s="681"/>
      <c r="I32" s="706"/>
      <c r="J32" s="299"/>
      <c r="K32" s="707"/>
      <c r="L32" s="838" t="s">
        <v>159</v>
      </c>
      <c r="M32" s="299"/>
      <c r="N32" s="300"/>
      <c r="O32" s="301"/>
      <c r="P32" s="297"/>
      <c r="Q32" s="839"/>
      <c r="R32" s="661"/>
      <c r="S32" s="297"/>
      <c r="T32" s="301"/>
      <c r="U32" s="301"/>
      <c r="V32" s="707"/>
      <c r="W32" s="964"/>
      <c r="X32" s="298"/>
      <c r="Y32" s="298"/>
      <c r="Z32" s="662"/>
      <c r="AA32" s="1012"/>
      <c r="AB32" s="1077"/>
      <c r="AC32" s="1078"/>
      <c r="AD32" s="1039"/>
      <c r="AE32" s="299"/>
      <c r="AF32" s="302"/>
      <c r="AG32" s="302"/>
      <c r="AH32" s="1114"/>
      <c r="AI32" s="1178"/>
      <c r="AJ32" s="303"/>
      <c r="AK32" s="303"/>
      <c r="AL32" s="303"/>
      <c r="AM32" s="303"/>
      <c r="AN32" s="303"/>
      <c r="AO32" s="303"/>
      <c r="AP32" s="303"/>
      <c r="AQ32" s="303"/>
      <c r="AR32" s="303"/>
      <c r="AS32" s="303"/>
      <c r="AT32" s="303"/>
      <c r="AU32" s="303"/>
      <c r="AV32" s="303"/>
      <c r="AW32" s="303"/>
      <c r="AX32" s="303"/>
      <c r="AY32" s="303"/>
      <c r="AZ32" s="303"/>
      <c r="BA32" s="303"/>
      <c r="BB32" s="303"/>
      <c r="BC32" s="303"/>
      <c r="BD32" s="303"/>
      <c r="BE32" s="303"/>
      <c r="BF32" s="303"/>
      <c r="BG32" s="303"/>
      <c r="BH32" s="303"/>
      <c r="BI32" s="303"/>
      <c r="BJ32" s="303"/>
      <c r="BK32" s="303"/>
      <c r="BL32" s="303"/>
      <c r="BM32" s="303"/>
      <c r="BN32" s="303"/>
      <c r="BO32" s="303"/>
      <c r="BP32" s="303"/>
      <c r="BQ32" s="303"/>
      <c r="BR32" s="303"/>
      <c r="BS32" s="303"/>
      <c r="BT32" s="303"/>
      <c r="BU32" s="303"/>
      <c r="BV32" s="303"/>
      <c r="BW32" s="303"/>
      <c r="BX32" s="303"/>
      <c r="BY32" s="303"/>
      <c r="BZ32" s="303"/>
      <c r="CA32" s="303"/>
      <c r="CB32" s="303"/>
      <c r="CC32" s="303"/>
      <c r="CD32" s="303"/>
      <c r="CE32" s="303"/>
      <c r="CF32" s="303"/>
      <c r="CG32" s="303"/>
      <c r="CH32" s="303"/>
      <c r="CI32" s="303"/>
      <c r="CJ32" s="303"/>
      <c r="CK32" s="303"/>
      <c r="CL32" s="303"/>
      <c r="CM32" s="303"/>
      <c r="CN32" s="303"/>
      <c r="CO32" s="1179"/>
      <c r="CP32" s="914"/>
      <c r="CQ32" s="298"/>
      <c r="CR32" s="298"/>
      <c r="CS32" s="298"/>
      <c r="CT32" s="298"/>
      <c r="CU32" s="298"/>
      <c r="CV32" s="298"/>
      <c r="CW32" s="298"/>
      <c r="CX32" s="298"/>
      <c r="CY32" s="298"/>
      <c r="CZ32" s="298"/>
      <c r="DA32" s="298"/>
      <c r="DB32" s="298"/>
      <c r="DC32" s="298"/>
      <c r="DD32" s="53">
        <f t="shared" si="0"/>
        <v>0</v>
      </c>
      <c r="DE32" s="53">
        <f t="shared" si="1"/>
        <v>0</v>
      </c>
      <c r="DF32" s="80"/>
      <c r="DG32" s="80"/>
      <c r="DH32" s="80"/>
      <c r="DI32" s="80"/>
      <c r="DJ32" s="80"/>
      <c r="DK32" s="80"/>
      <c r="DL32" s="80"/>
      <c r="DM32" s="80"/>
      <c r="DN32" s="80"/>
      <c r="DO32" s="80"/>
      <c r="DP32" s="80"/>
      <c r="DQ32" s="80"/>
      <c r="DR32" s="80"/>
      <c r="DS32" s="80"/>
      <c r="DT32" s="80"/>
      <c r="DU32" s="80"/>
      <c r="DV32" s="80"/>
      <c r="DW32" s="80"/>
      <c r="DX32" s="80"/>
      <c r="DY32" s="80"/>
      <c r="DZ32" s="80"/>
      <c r="EA32" s="80"/>
      <c r="EB32" s="80"/>
      <c r="EC32" s="80"/>
      <c r="ED32" s="80"/>
      <c r="EE32" s="80"/>
      <c r="EF32" s="80"/>
      <c r="EG32" s="80"/>
      <c r="EH32" s="80"/>
      <c r="EI32" s="80"/>
      <c r="EJ32" s="80"/>
      <c r="EK32" s="80"/>
      <c r="EL32" s="80"/>
      <c r="EM32" s="80"/>
      <c r="EN32" s="80"/>
      <c r="EO32" s="80"/>
      <c r="EP32" s="80"/>
      <c r="EQ32" s="80"/>
      <c r="ER32" s="80"/>
      <c r="ES32" s="80"/>
      <c r="ET32" s="80"/>
      <c r="EU32" s="80"/>
      <c r="EV32" s="80"/>
      <c r="EW32" s="80"/>
      <c r="EX32" s="80"/>
      <c r="EY32" s="80"/>
      <c r="EZ32" s="80"/>
      <c r="FA32" s="80"/>
      <c r="FB32" s="80"/>
      <c r="FC32" s="80"/>
      <c r="FD32" s="80"/>
      <c r="FE32" s="81"/>
      <c r="FF32" s="80"/>
      <c r="FG32" s="80"/>
      <c r="FH32" s="80"/>
      <c r="FI32" s="80"/>
      <c r="FJ32" s="80"/>
      <c r="FK32" s="80"/>
      <c r="FL32" s="80"/>
      <c r="FM32" s="80"/>
      <c r="FN32" s="80"/>
      <c r="FO32" s="80"/>
      <c r="FP32" s="80"/>
      <c r="FQ32" s="80"/>
      <c r="FR32" s="80"/>
      <c r="FS32" s="80"/>
      <c r="FT32" s="80"/>
      <c r="FU32" s="80"/>
      <c r="FV32" s="80"/>
      <c r="FW32" s="82"/>
      <c r="FX32" s="80"/>
      <c r="FY32" s="80"/>
      <c r="FZ32" s="80"/>
      <c r="GA32" s="80"/>
      <c r="GB32" s="80"/>
      <c r="GC32" s="80"/>
      <c r="GD32" s="80"/>
      <c r="GE32" s="80"/>
      <c r="GF32" s="80"/>
      <c r="GG32" s="80"/>
      <c r="GH32" s="80"/>
      <c r="GI32" s="80"/>
      <c r="GJ32" s="80"/>
      <c r="GK32" s="80"/>
      <c r="GL32" s="80"/>
      <c r="GM32" s="80"/>
      <c r="GN32" s="80"/>
      <c r="GO32" s="80"/>
      <c r="GP32" s="80"/>
      <c r="GQ32" s="80"/>
      <c r="GR32" s="80"/>
      <c r="GS32" s="80"/>
      <c r="GT32" s="80"/>
      <c r="GU32" s="80"/>
      <c r="GV32" s="80"/>
      <c r="GW32" s="80"/>
      <c r="GX32" s="80"/>
      <c r="GY32" s="80"/>
      <c r="GZ32" s="80"/>
      <c r="HA32" s="80"/>
      <c r="HB32" s="33"/>
      <c r="HC32" s="80"/>
      <c r="HD32" s="80"/>
      <c r="HE32" s="80"/>
      <c r="HF32" s="80"/>
      <c r="HG32" s="80"/>
      <c r="HH32" s="80"/>
      <c r="HI32" s="33"/>
      <c r="HJ32" s="33"/>
      <c r="HK32" s="33"/>
      <c r="HL32" s="33"/>
      <c r="HM32" s="33"/>
      <c r="HN32" s="33"/>
      <c r="HO32" s="33"/>
      <c r="HP32" s="33"/>
      <c r="HQ32" s="33"/>
      <c r="HR32" s="33"/>
      <c r="HS32" s="33"/>
      <c r="HT32" s="33"/>
      <c r="HU32" s="33"/>
      <c r="HV32" s="33"/>
      <c r="HW32" s="33"/>
      <c r="HX32" s="33"/>
      <c r="HY32" s="33"/>
    </row>
    <row r="33" spans="1:233" s="66" customFormat="1" ht="55.5" customHeight="1" thickBot="1" x14ac:dyDescent="0.3">
      <c r="A33" s="560" t="s">
        <v>102</v>
      </c>
      <c r="B33" s="561" t="s">
        <v>127</v>
      </c>
      <c r="C33" s="561" t="s">
        <v>102</v>
      </c>
      <c r="D33" s="561" t="s">
        <v>155</v>
      </c>
      <c r="E33" s="561" t="s">
        <v>157</v>
      </c>
      <c r="F33" s="561" t="s">
        <v>158</v>
      </c>
      <c r="G33" s="562" t="s">
        <v>160</v>
      </c>
      <c r="H33" s="281" t="s">
        <v>113</v>
      </c>
      <c r="I33" s="407" t="s">
        <v>162</v>
      </c>
      <c r="J33" s="408" t="s">
        <v>163</v>
      </c>
      <c r="K33" s="713">
        <v>9</v>
      </c>
      <c r="L33" s="843" t="s">
        <v>161</v>
      </c>
      <c r="M33" s="402">
        <v>2021005810201</v>
      </c>
      <c r="N33" s="389">
        <v>113201560</v>
      </c>
      <c r="O33" s="543" t="s">
        <v>1046</v>
      </c>
      <c r="P33" s="391">
        <v>9</v>
      </c>
      <c r="Q33" s="829">
        <v>113201560</v>
      </c>
      <c r="R33" s="925" t="s">
        <v>1087</v>
      </c>
      <c r="S33" s="391" t="s">
        <v>1053</v>
      </c>
      <c r="T33" s="542" t="s">
        <v>1059</v>
      </c>
      <c r="U33" s="542" t="s">
        <v>1063</v>
      </c>
      <c r="V33" s="708"/>
      <c r="W33" s="560" t="s">
        <v>120</v>
      </c>
      <c r="X33" s="393">
        <f>AH33</f>
        <v>113201560</v>
      </c>
      <c r="Y33" s="544">
        <v>96511</v>
      </c>
      <c r="Z33" s="414" t="s">
        <v>168</v>
      </c>
      <c r="AA33" s="1007">
        <v>113201.56</v>
      </c>
      <c r="AB33" s="1075" t="s">
        <v>164</v>
      </c>
      <c r="AC33" s="952" t="s">
        <v>897</v>
      </c>
      <c r="AD33" s="1043" t="s">
        <v>165</v>
      </c>
      <c r="AE33" s="408" t="s">
        <v>166</v>
      </c>
      <c r="AF33" s="410">
        <f>113201560-AG33</f>
        <v>63201560</v>
      </c>
      <c r="AG33" s="410">
        <v>50000000</v>
      </c>
      <c r="AH33" s="1116">
        <f t="shared" si="2"/>
        <v>113201560</v>
      </c>
      <c r="AI33" s="1172">
        <v>113.20156</v>
      </c>
      <c r="AJ33" s="404"/>
      <c r="AK33" s="397"/>
      <c r="AL33" s="397"/>
      <c r="AM33" s="397"/>
      <c r="AN33" s="397"/>
      <c r="AO33" s="397"/>
      <c r="AP33" s="397"/>
      <c r="AQ33" s="397"/>
      <c r="AR33" s="397"/>
      <c r="AS33" s="397"/>
      <c r="AT33" s="397"/>
      <c r="AU33" s="397"/>
      <c r="AV33" s="397"/>
      <c r="AW33" s="397"/>
      <c r="AX33" s="397"/>
      <c r="AY33" s="397"/>
      <c r="AZ33" s="397"/>
      <c r="BA33" s="397"/>
      <c r="BB33" s="397"/>
      <c r="BC33" s="397">
        <v>63.201560000000001</v>
      </c>
      <c r="BD33" s="397"/>
      <c r="BE33" s="397"/>
      <c r="BF33" s="397"/>
      <c r="BG33" s="397"/>
      <c r="BH33" s="397"/>
      <c r="BI33" s="397"/>
      <c r="BJ33" s="397"/>
      <c r="BK33" s="397"/>
      <c r="BL33" s="397"/>
      <c r="BM33" s="397"/>
      <c r="BN33" s="397"/>
      <c r="BO33" s="397"/>
      <c r="BP33" s="397"/>
      <c r="BQ33" s="397"/>
      <c r="BR33" s="397"/>
      <c r="BS33" s="397"/>
      <c r="BT33" s="397"/>
      <c r="BU33" s="397"/>
      <c r="BV33" s="397"/>
      <c r="BW33" s="397"/>
      <c r="BX33" s="397"/>
      <c r="BY33" s="397"/>
      <c r="BZ33" s="397"/>
      <c r="CA33" s="397"/>
      <c r="CB33" s="397"/>
      <c r="CC33" s="397"/>
      <c r="CD33" s="397"/>
      <c r="CE33" s="397"/>
      <c r="CF33" s="397"/>
      <c r="CG33" s="397"/>
      <c r="CH33" s="397">
        <v>20</v>
      </c>
      <c r="CI33" s="397">
        <v>30</v>
      </c>
      <c r="CJ33" s="397"/>
      <c r="CK33" s="397"/>
      <c r="CL33" s="397"/>
      <c r="CM33" s="398"/>
      <c r="CN33" s="398"/>
      <c r="CO33" s="1173"/>
      <c r="CP33" s="1037">
        <v>4302075</v>
      </c>
      <c r="CQ33" s="412" t="s">
        <v>162</v>
      </c>
      <c r="CR33" s="411">
        <v>43022</v>
      </c>
      <c r="CS33" s="413" t="s">
        <v>167</v>
      </c>
      <c r="CT33" s="394" t="s">
        <v>120</v>
      </c>
      <c r="CU33" s="393">
        <f>AH33</f>
        <v>113201560</v>
      </c>
      <c r="CV33" s="388">
        <v>96511</v>
      </c>
      <c r="CW33" s="409" t="s">
        <v>168</v>
      </c>
      <c r="CX33" s="388">
        <v>70</v>
      </c>
      <c r="CY33" s="409" t="s">
        <v>169</v>
      </c>
      <c r="CZ33" s="388">
        <v>7081</v>
      </c>
      <c r="DA33" s="409" t="s">
        <v>170</v>
      </c>
      <c r="DB33" s="409" t="s">
        <v>171</v>
      </c>
      <c r="DC33" s="414" t="s">
        <v>172</v>
      </c>
      <c r="DD33" s="53">
        <f t="shared" si="0"/>
        <v>113201560</v>
      </c>
      <c r="DE33" s="53">
        <f t="shared" si="1"/>
        <v>0</v>
      </c>
      <c r="DF33" s="84"/>
      <c r="DG33" s="84"/>
      <c r="DH33" s="84"/>
      <c r="DI33" s="84"/>
      <c r="DJ33" s="84"/>
      <c r="DK33" s="84"/>
      <c r="DL33" s="84"/>
      <c r="DM33" s="84"/>
      <c r="DN33" s="84"/>
      <c r="DO33" s="84"/>
      <c r="DP33" s="84"/>
      <c r="DQ33" s="84"/>
      <c r="DR33" s="84"/>
      <c r="DS33" s="84"/>
      <c r="DT33" s="84"/>
      <c r="DU33" s="84"/>
      <c r="DV33" s="84"/>
      <c r="DW33" s="84"/>
      <c r="DX33" s="84"/>
      <c r="DY33" s="84"/>
      <c r="DZ33" s="84"/>
      <c r="EA33" s="84"/>
      <c r="EB33" s="84"/>
      <c r="EC33" s="84"/>
      <c r="ED33" s="84"/>
      <c r="EE33" s="84"/>
      <c r="EF33" s="84"/>
      <c r="EG33" s="84"/>
      <c r="EH33" s="84"/>
      <c r="EI33" s="84"/>
      <c r="EJ33" s="84"/>
      <c r="EK33" s="84"/>
      <c r="EL33" s="84"/>
      <c r="EM33" s="84"/>
      <c r="EN33" s="84"/>
      <c r="EO33" s="84"/>
      <c r="EP33" s="84"/>
      <c r="EQ33" s="84"/>
      <c r="ER33" s="84"/>
      <c r="ES33" s="84"/>
      <c r="ET33" s="84"/>
      <c r="EU33" s="84"/>
      <c r="EV33" s="84"/>
      <c r="EW33" s="84"/>
      <c r="EX33" s="84"/>
      <c r="EY33" s="84"/>
      <c r="EZ33" s="84"/>
      <c r="FA33" s="84"/>
      <c r="FB33" s="84"/>
      <c r="FC33" s="84"/>
      <c r="FD33" s="84"/>
      <c r="FE33" s="84"/>
      <c r="FF33" s="84"/>
      <c r="FG33" s="84"/>
      <c r="FH33" s="84"/>
      <c r="FI33" s="84"/>
      <c r="FJ33" s="84"/>
      <c r="FK33" s="84"/>
      <c r="FL33" s="84"/>
      <c r="FM33" s="84"/>
      <c r="FN33" s="84"/>
      <c r="FO33" s="84"/>
      <c r="FP33" s="84"/>
      <c r="FQ33" s="84"/>
      <c r="FR33" s="84"/>
      <c r="FS33" s="84"/>
      <c r="FT33" s="84"/>
      <c r="FU33" s="84"/>
      <c r="FV33" s="84"/>
      <c r="FW33" s="85"/>
      <c r="FX33" s="84"/>
      <c r="FY33" s="84"/>
      <c r="FZ33" s="84"/>
      <c r="GA33" s="84"/>
      <c r="GB33" s="84"/>
      <c r="GC33" s="84"/>
      <c r="GD33" s="84"/>
      <c r="GE33" s="84"/>
      <c r="GF33" s="84"/>
      <c r="GG33" s="84"/>
      <c r="GH33" s="84"/>
      <c r="GI33" s="84"/>
      <c r="GJ33" s="84"/>
      <c r="GK33" s="84"/>
      <c r="GL33" s="84"/>
      <c r="GM33" s="84"/>
      <c r="GN33" s="84"/>
      <c r="GO33" s="84"/>
      <c r="GP33" s="84"/>
      <c r="GQ33" s="84"/>
      <c r="GR33" s="84"/>
      <c r="GS33" s="84"/>
      <c r="GT33" s="84"/>
      <c r="GU33" s="84"/>
      <c r="GV33" s="84"/>
      <c r="GW33" s="84"/>
      <c r="GX33" s="84"/>
      <c r="GY33" s="84"/>
      <c r="GZ33" s="84"/>
      <c r="HA33" s="84"/>
      <c r="HB33" s="64"/>
      <c r="HC33" s="84"/>
      <c r="HD33" s="84"/>
      <c r="HE33" s="84"/>
      <c r="HF33" s="84"/>
      <c r="HG33" s="84"/>
      <c r="HH33" s="84"/>
      <c r="HI33" s="64"/>
      <c r="HJ33" s="64"/>
      <c r="HK33" s="64"/>
      <c r="HL33" s="64"/>
      <c r="HM33" s="64"/>
      <c r="HN33" s="64"/>
      <c r="HO33" s="64"/>
      <c r="HP33" s="64"/>
      <c r="HQ33" s="64"/>
      <c r="HR33" s="64"/>
      <c r="HS33" s="64"/>
      <c r="HT33" s="64"/>
      <c r="HU33" s="64"/>
      <c r="HV33" s="64"/>
      <c r="HW33" s="64"/>
      <c r="HX33" s="64"/>
      <c r="HY33" s="64"/>
    </row>
    <row r="34" spans="1:233" s="66" customFormat="1" ht="28.5" customHeight="1" x14ac:dyDescent="0.25">
      <c r="A34" s="663" t="s">
        <v>102</v>
      </c>
      <c r="B34" s="322" t="s">
        <v>127</v>
      </c>
      <c r="C34" s="322" t="s">
        <v>102</v>
      </c>
      <c r="D34" s="322" t="s">
        <v>155</v>
      </c>
      <c r="E34" s="322" t="s">
        <v>157</v>
      </c>
      <c r="F34" s="322"/>
      <c r="G34" s="664"/>
      <c r="H34" s="678"/>
      <c r="I34" s="714"/>
      <c r="J34" s="324"/>
      <c r="K34" s="715"/>
      <c r="L34" s="844" t="s">
        <v>156</v>
      </c>
      <c r="M34" s="324"/>
      <c r="N34" s="325"/>
      <c r="O34" s="326"/>
      <c r="P34" s="322"/>
      <c r="Q34" s="845"/>
      <c r="R34" s="663"/>
      <c r="S34" s="322"/>
      <c r="T34" s="326"/>
      <c r="U34" s="326"/>
      <c r="V34" s="715"/>
      <c r="W34" s="965"/>
      <c r="X34" s="323" t="e">
        <f t="shared" ref="X34" si="3">#REF!</f>
        <v>#REF!</v>
      </c>
      <c r="Y34" s="323"/>
      <c r="Z34" s="664"/>
      <c r="AA34" s="1014"/>
      <c r="AB34" s="1080"/>
      <c r="AC34" s="1081"/>
      <c r="AD34" s="1044"/>
      <c r="AE34" s="324"/>
      <c r="AF34" s="327"/>
      <c r="AG34" s="327"/>
      <c r="AH34" s="1117"/>
      <c r="AI34" s="1180"/>
      <c r="AJ34" s="328"/>
      <c r="AK34" s="328"/>
      <c r="AL34" s="328"/>
      <c r="AM34" s="328"/>
      <c r="AN34" s="328"/>
      <c r="AO34" s="328"/>
      <c r="AP34" s="328"/>
      <c r="AQ34" s="328"/>
      <c r="AR34" s="328"/>
      <c r="AS34" s="328"/>
      <c r="AT34" s="328"/>
      <c r="AU34" s="328"/>
      <c r="AV34" s="328"/>
      <c r="AW34" s="328"/>
      <c r="AX34" s="328"/>
      <c r="AY34" s="328"/>
      <c r="AZ34" s="328"/>
      <c r="BA34" s="328"/>
      <c r="BB34" s="328"/>
      <c r="BC34" s="328"/>
      <c r="BD34" s="328"/>
      <c r="BE34" s="328"/>
      <c r="BF34" s="328"/>
      <c r="BG34" s="328"/>
      <c r="BH34" s="328"/>
      <c r="BI34" s="328"/>
      <c r="BJ34" s="328"/>
      <c r="BK34" s="328"/>
      <c r="BL34" s="328"/>
      <c r="BM34" s="328"/>
      <c r="BN34" s="328"/>
      <c r="BO34" s="328"/>
      <c r="BP34" s="328"/>
      <c r="BQ34" s="328"/>
      <c r="BR34" s="328"/>
      <c r="BS34" s="328"/>
      <c r="BT34" s="328"/>
      <c r="BU34" s="328"/>
      <c r="BV34" s="328"/>
      <c r="BW34" s="328"/>
      <c r="BX34" s="328"/>
      <c r="BY34" s="328"/>
      <c r="BZ34" s="328"/>
      <c r="CA34" s="328"/>
      <c r="CB34" s="328"/>
      <c r="CC34" s="328"/>
      <c r="CD34" s="328"/>
      <c r="CE34" s="328"/>
      <c r="CF34" s="328"/>
      <c r="CG34" s="328"/>
      <c r="CH34" s="328"/>
      <c r="CI34" s="328"/>
      <c r="CJ34" s="328"/>
      <c r="CK34" s="328"/>
      <c r="CL34" s="328"/>
      <c r="CM34" s="328"/>
      <c r="CN34" s="328"/>
      <c r="CO34" s="1181"/>
      <c r="CP34" s="915"/>
      <c r="CQ34" s="323"/>
      <c r="CR34" s="323"/>
      <c r="CS34" s="323"/>
      <c r="CT34" s="323"/>
      <c r="CU34" s="323">
        <f>AH34</f>
        <v>0</v>
      </c>
      <c r="CV34" s="323"/>
      <c r="CW34" s="323"/>
      <c r="CX34" s="323"/>
      <c r="CY34" s="323"/>
      <c r="CZ34" s="323"/>
      <c r="DA34" s="323"/>
      <c r="DB34" s="323"/>
      <c r="DC34" s="323"/>
      <c r="DD34" s="53">
        <f t="shared" si="0"/>
        <v>0</v>
      </c>
      <c r="DE34" s="53">
        <f t="shared" si="1"/>
        <v>0</v>
      </c>
      <c r="DF34" s="84"/>
      <c r="DG34" s="84"/>
      <c r="DH34" s="84"/>
      <c r="DI34" s="84"/>
      <c r="DJ34" s="84"/>
      <c r="DK34" s="84"/>
      <c r="DL34" s="84"/>
      <c r="DM34" s="84"/>
      <c r="DN34" s="84"/>
      <c r="DO34" s="84"/>
      <c r="DP34" s="84"/>
      <c r="DQ34" s="84"/>
      <c r="DR34" s="84"/>
      <c r="DS34" s="84"/>
      <c r="DT34" s="84"/>
      <c r="DU34" s="84"/>
      <c r="DV34" s="84"/>
      <c r="DW34" s="84"/>
      <c r="DX34" s="84"/>
      <c r="DY34" s="84"/>
      <c r="DZ34" s="84"/>
      <c r="EA34" s="84"/>
      <c r="EB34" s="84"/>
      <c r="EC34" s="84"/>
      <c r="ED34" s="84"/>
      <c r="EE34" s="84"/>
      <c r="EF34" s="84"/>
      <c r="EG34" s="84"/>
      <c r="EH34" s="84"/>
      <c r="EI34" s="84"/>
      <c r="EJ34" s="84"/>
      <c r="EK34" s="84"/>
      <c r="EL34" s="84"/>
      <c r="EM34" s="84"/>
      <c r="EN34" s="84"/>
      <c r="EO34" s="84"/>
      <c r="EP34" s="84"/>
      <c r="EQ34" s="84"/>
      <c r="ER34" s="84"/>
      <c r="ES34" s="84"/>
      <c r="ET34" s="84"/>
      <c r="EU34" s="84"/>
      <c r="EV34" s="84"/>
      <c r="EW34" s="84"/>
      <c r="EX34" s="84"/>
      <c r="EY34" s="84"/>
      <c r="EZ34" s="84"/>
      <c r="FA34" s="84"/>
      <c r="FB34" s="84"/>
      <c r="FC34" s="84"/>
      <c r="FD34" s="84"/>
      <c r="FE34" s="84"/>
      <c r="FF34" s="84"/>
      <c r="FG34" s="84"/>
      <c r="FH34" s="84"/>
      <c r="FI34" s="84"/>
      <c r="FJ34" s="84"/>
      <c r="FK34" s="84"/>
      <c r="FL34" s="84"/>
      <c r="FM34" s="84"/>
      <c r="FN34" s="84"/>
      <c r="FO34" s="84"/>
      <c r="FP34" s="84"/>
      <c r="FQ34" s="84"/>
      <c r="FR34" s="84"/>
      <c r="FS34" s="84"/>
      <c r="FT34" s="84"/>
      <c r="FU34" s="84"/>
      <c r="FV34" s="84"/>
      <c r="FW34" s="85"/>
      <c r="FX34" s="84"/>
      <c r="FY34" s="84"/>
      <c r="FZ34" s="84"/>
      <c r="GA34" s="84"/>
      <c r="GB34" s="84"/>
      <c r="GC34" s="84"/>
      <c r="GD34" s="84"/>
      <c r="GE34" s="84"/>
      <c r="GF34" s="84"/>
      <c r="GG34" s="84"/>
      <c r="GH34" s="84"/>
      <c r="GI34" s="84"/>
      <c r="GJ34" s="84"/>
      <c r="GK34" s="84"/>
      <c r="GL34" s="84"/>
      <c r="GM34" s="84"/>
      <c r="GN34" s="84"/>
      <c r="GO34" s="84"/>
      <c r="GP34" s="84"/>
      <c r="GQ34" s="84"/>
      <c r="GR34" s="84"/>
      <c r="GS34" s="84"/>
      <c r="GT34" s="84"/>
      <c r="GU34" s="84"/>
      <c r="GV34" s="84"/>
      <c r="GW34" s="84"/>
      <c r="GX34" s="84"/>
      <c r="GY34" s="84"/>
      <c r="GZ34" s="84"/>
      <c r="HA34" s="84"/>
      <c r="HB34" s="64"/>
      <c r="HC34" s="84"/>
      <c r="HD34" s="84"/>
      <c r="HE34" s="84"/>
      <c r="HF34" s="84"/>
      <c r="HG34" s="84"/>
      <c r="HH34" s="84"/>
      <c r="HI34" s="64"/>
      <c r="HJ34" s="64"/>
      <c r="HK34" s="64"/>
      <c r="HL34" s="64"/>
      <c r="HM34" s="64"/>
      <c r="HN34" s="64"/>
      <c r="HO34" s="64"/>
      <c r="HP34" s="64"/>
      <c r="HQ34" s="64"/>
      <c r="HR34" s="64"/>
      <c r="HS34" s="64"/>
      <c r="HT34" s="64"/>
      <c r="HU34" s="64"/>
      <c r="HV34" s="64"/>
      <c r="HW34" s="64"/>
      <c r="HX34" s="64"/>
      <c r="HY34" s="64"/>
    </row>
    <row r="35" spans="1:233" ht="32.25" customHeight="1" thickBot="1" x14ac:dyDescent="0.3">
      <c r="A35" s="661" t="s">
        <v>102</v>
      </c>
      <c r="B35" s="297" t="s">
        <v>127</v>
      </c>
      <c r="C35" s="297" t="s">
        <v>102</v>
      </c>
      <c r="D35" s="297" t="s">
        <v>155</v>
      </c>
      <c r="E35" s="297" t="s">
        <v>157</v>
      </c>
      <c r="F35" s="297" t="s">
        <v>173</v>
      </c>
      <c r="G35" s="662"/>
      <c r="H35" s="681"/>
      <c r="I35" s="706"/>
      <c r="J35" s="299"/>
      <c r="K35" s="707"/>
      <c r="L35" s="838" t="s">
        <v>174</v>
      </c>
      <c r="M35" s="299"/>
      <c r="N35" s="300"/>
      <c r="O35" s="301"/>
      <c r="P35" s="297"/>
      <c r="Q35" s="839"/>
      <c r="R35" s="661"/>
      <c r="S35" s="297"/>
      <c r="T35" s="301"/>
      <c r="U35" s="301"/>
      <c r="V35" s="707"/>
      <c r="W35" s="964"/>
      <c r="X35" s="298" t="e">
        <f t="shared" ref="X35" si="4">#REF!</f>
        <v>#REF!</v>
      </c>
      <c r="Y35" s="298"/>
      <c r="Z35" s="662"/>
      <c r="AA35" s="1012"/>
      <c r="AB35" s="1077"/>
      <c r="AC35" s="1078"/>
      <c r="AD35" s="1039"/>
      <c r="AE35" s="299"/>
      <c r="AF35" s="302"/>
      <c r="AG35" s="302"/>
      <c r="AH35" s="1114"/>
      <c r="AI35" s="1178"/>
      <c r="AJ35" s="303"/>
      <c r="AK35" s="303"/>
      <c r="AL35" s="303"/>
      <c r="AM35" s="303"/>
      <c r="AN35" s="303"/>
      <c r="AO35" s="303"/>
      <c r="AP35" s="303"/>
      <c r="AQ35" s="303"/>
      <c r="AR35" s="303"/>
      <c r="AS35" s="303"/>
      <c r="AT35" s="303"/>
      <c r="AU35" s="303"/>
      <c r="AV35" s="303"/>
      <c r="AW35" s="303"/>
      <c r="AX35" s="303"/>
      <c r="AY35" s="303"/>
      <c r="AZ35" s="303"/>
      <c r="BA35" s="303"/>
      <c r="BB35" s="303"/>
      <c r="BC35" s="303"/>
      <c r="BD35" s="303"/>
      <c r="BE35" s="303"/>
      <c r="BF35" s="303"/>
      <c r="BG35" s="303"/>
      <c r="BH35" s="303"/>
      <c r="BI35" s="303"/>
      <c r="BJ35" s="303"/>
      <c r="BK35" s="303"/>
      <c r="BL35" s="303"/>
      <c r="BM35" s="303"/>
      <c r="BN35" s="303"/>
      <c r="BO35" s="303"/>
      <c r="BP35" s="303"/>
      <c r="BQ35" s="303"/>
      <c r="BR35" s="303"/>
      <c r="BS35" s="303"/>
      <c r="BT35" s="303"/>
      <c r="BU35" s="303"/>
      <c r="BV35" s="303"/>
      <c r="BW35" s="303"/>
      <c r="BX35" s="303"/>
      <c r="BY35" s="303"/>
      <c r="BZ35" s="303"/>
      <c r="CA35" s="303"/>
      <c r="CB35" s="303"/>
      <c r="CC35" s="303"/>
      <c r="CD35" s="303"/>
      <c r="CE35" s="303"/>
      <c r="CF35" s="303"/>
      <c r="CG35" s="303"/>
      <c r="CH35" s="303"/>
      <c r="CI35" s="303"/>
      <c r="CJ35" s="303"/>
      <c r="CK35" s="303"/>
      <c r="CL35" s="303"/>
      <c r="CM35" s="303"/>
      <c r="CN35" s="303"/>
      <c r="CO35" s="1179"/>
      <c r="CP35" s="914"/>
      <c r="CQ35" s="298"/>
      <c r="CR35" s="298"/>
      <c r="CS35" s="298"/>
      <c r="CT35" s="298"/>
      <c r="CU35" s="298">
        <f>AH35</f>
        <v>0</v>
      </c>
      <c r="CV35" s="298"/>
      <c r="CW35" s="298"/>
      <c r="CX35" s="298"/>
      <c r="CY35" s="298"/>
      <c r="CZ35" s="298"/>
      <c r="DA35" s="298"/>
      <c r="DB35" s="298"/>
      <c r="DC35" s="298"/>
      <c r="DD35" s="53">
        <f t="shared" si="0"/>
        <v>0</v>
      </c>
      <c r="DE35" s="53">
        <f t="shared" si="1"/>
        <v>0</v>
      </c>
      <c r="DF35" s="80"/>
      <c r="DG35" s="80"/>
      <c r="DH35" s="80"/>
      <c r="DI35" s="80"/>
      <c r="DJ35" s="80"/>
      <c r="DK35" s="80"/>
      <c r="DL35" s="80"/>
      <c r="DM35" s="80"/>
      <c r="DN35" s="80"/>
      <c r="DO35" s="80"/>
      <c r="DP35" s="80"/>
      <c r="DQ35" s="80"/>
      <c r="DR35" s="80"/>
      <c r="DS35" s="80"/>
      <c r="DT35" s="80"/>
      <c r="DU35" s="80"/>
      <c r="DV35" s="80"/>
      <c r="DW35" s="80"/>
      <c r="DX35" s="80"/>
      <c r="DY35" s="80"/>
      <c r="DZ35" s="80"/>
      <c r="EA35" s="80"/>
      <c r="EB35" s="80"/>
      <c r="EC35" s="80"/>
      <c r="ED35" s="80"/>
      <c r="EE35" s="80"/>
      <c r="EF35" s="80"/>
      <c r="EG35" s="80"/>
      <c r="EH35" s="80"/>
      <c r="EI35" s="80"/>
      <c r="EJ35" s="80"/>
      <c r="EK35" s="80"/>
      <c r="EL35" s="80"/>
      <c r="EM35" s="80"/>
      <c r="EN35" s="80"/>
      <c r="EO35" s="80"/>
      <c r="EP35" s="80"/>
      <c r="EQ35" s="80"/>
      <c r="ER35" s="80"/>
      <c r="ES35" s="80"/>
      <c r="ET35" s="80"/>
      <c r="EU35" s="80"/>
      <c r="EV35" s="80"/>
      <c r="EW35" s="80"/>
      <c r="EX35" s="80"/>
      <c r="EY35" s="80"/>
      <c r="EZ35" s="80"/>
      <c r="FA35" s="80"/>
      <c r="FB35" s="80"/>
      <c r="FC35" s="80"/>
      <c r="FD35" s="80"/>
      <c r="FE35" s="81"/>
      <c r="FF35" s="80"/>
      <c r="FG35" s="80"/>
      <c r="FH35" s="80"/>
      <c r="FI35" s="80"/>
      <c r="FJ35" s="80"/>
      <c r="FK35" s="80"/>
      <c r="FL35" s="80"/>
      <c r="FM35" s="80"/>
      <c r="FN35" s="80"/>
      <c r="FO35" s="80"/>
      <c r="FP35" s="80"/>
      <c r="FQ35" s="80"/>
      <c r="FR35" s="80"/>
      <c r="FS35" s="80"/>
      <c r="FT35" s="80"/>
      <c r="FU35" s="80"/>
      <c r="FV35" s="80"/>
      <c r="FW35" s="82"/>
      <c r="FX35" s="80"/>
      <c r="FY35" s="80"/>
      <c r="FZ35" s="80"/>
      <c r="GA35" s="80"/>
      <c r="GB35" s="80"/>
      <c r="GC35" s="80"/>
      <c r="GD35" s="80"/>
      <c r="GE35" s="80"/>
      <c r="GF35" s="80"/>
      <c r="GG35" s="80"/>
      <c r="GH35" s="80"/>
      <c r="GI35" s="80"/>
      <c r="GJ35" s="80"/>
      <c r="GK35" s="80"/>
      <c r="GL35" s="80"/>
      <c r="GM35" s="80"/>
      <c r="GN35" s="80"/>
      <c r="GO35" s="80"/>
      <c r="GP35" s="80"/>
      <c r="GQ35" s="80"/>
      <c r="GR35" s="80"/>
      <c r="GS35" s="80"/>
      <c r="GT35" s="80"/>
      <c r="GU35" s="80"/>
      <c r="GV35" s="80"/>
      <c r="GW35" s="80"/>
      <c r="GX35" s="80"/>
      <c r="GY35" s="80"/>
      <c r="GZ35" s="80"/>
      <c r="HA35" s="80"/>
      <c r="HB35" s="33"/>
      <c r="HC35" s="80"/>
      <c r="HD35" s="80"/>
      <c r="HE35" s="80"/>
      <c r="HF35" s="80"/>
      <c r="HG35" s="80"/>
      <c r="HH35" s="80"/>
      <c r="HI35" s="33"/>
      <c r="HJ35" s="33"/>
      <c r="HK35" s="33"/>
      <c r="HL35" s="33"/>
      <c r="HM35" s="33"/>
      <c r="HN35" s="33"/>
      <c r="HO35" s="33"/>
      <c r="HP35" s="33"/>
      <c r="HQ35" s="33"/>
      <c r="HR35" s="33"/>
      <c r="HS35" s="33"/>
      <c r="HT35" s="33"/>
      <c r="HU35" s="33"/>
      <c r="HV35" s="33"/>
      <c r="HW35" s="33"/>
      <c r="HX35" s="33"/>
      <c r="HY35" s="33"/>
    </row>
    <row r="36" spans="1:233" s="66" customFormat="1" ht="72" customHeight="1" x14ac:dyDescent="0.25">
      <c r="A36" s="415" t="s">
        <v>102</v>
      </c>
      <c r="B36" s="416" t="s">
        <v>127</v>
      </c>
      <c r="C36" s="416" t="s">
        <v>102</v>
      </c>
      <c r="D36" s="416" t="s">
        <v>155</v>
      </c>
      <c r="E36" s="416" t="s">
        <v>157</v>
      </c>
      <c r="F36" s="416" t="s">
        <v>173</v>
      </c>
      <c r="G36" s="417" t="s">
        <v>175</v>
      </c>
      <c r="H36" s="281" t="s">
        <v>113</v>
      </c>
      <c r="I36" s="421" t="s">
        <v>177</v>
      </c>
      <c r="J36" s="422" t="s">
        <v>178</v>
      </c>
      <c r="K36" s="716">
        <v>15</v>
      </c>
      <c r="L36" s="846" t="s">
        <v>176</v>
      </c>
      <c r="M36" s="424">
        <v>2021005810192</v>
      </c>
      <c r="N36" s="425">
        <v>55980000</v>
      </c>
      <c r="O36" s="426" t="s">
        <v>1047</v>
      </c>
      <c r="P36" s="427">
        <v>15</v>
      </c>
      <c r="Q36" s="847">
        <v>55980000</v>
      </c>
      <c r="R36" s="926" t="s">
        <v>1181</v>
      </c>
      <c r="S36" s="427" t="s">
        <v>1054</v>
      </c>
      <c r="T36" s="428" t="s">
        <v>1060</v>
      </c>
      <c r="U36" s="428" t="s">
        <v>1064</v>
      </c>
      <c r="V36" s="927"/>
      <c r="W36" s="415" t="s">
        <v>120</v>
      </c>
      <c r="X36" s="429">
        <f t="shared" ref="X36:X37" si="5">AH36</f>
        <v>55980000</v>
      </c>
      <c r="Y36" s="430">
        <v>96511</v>
      </c>
      <c r="Z36" s="438" t="s">
        <v>168</v>
      </c>
      <c r="AA36" s="1015">
        <v>55980</v>
      </c>
      <c r="AB36" s="1082" t="s">
        <v>164</v>
      </c>
      <c r="AC36" s="1083" t="s">
        <v>897</v>
      </c>
      <c r="AD36" s="1045" t="s">
        <v>165</v>
      </c>
      <c r="AE36" s="422" t="s">
        <v>166</v>
      </c>
      <c r="AF36" s="432"/>
      <c r="AG36" s="432">
        <v>55980000</v>
      </c>
      <c r="AH36" s="1118">
        <f t="shared" si="2"/>
        <v>55980000</v>
      </c>
      <c r="AI36" s="1182">
        <v>55.98</v>
      </c>
      <c r="AJ36" s="433"/>
      <c r="AK36" s="434"/>
      <c r="AL36" s="434"/>
      <c r="AM36" s="434"/>
      <c r="AN36" s="434"/>
      <c r="AO36" s="434">
        <v>1.98</v>
      </c>
      <c r="AP36" s="434">
        <v>54</v>
      </c>
      <c r="AQ36" s="434"/>
      <c r="AR36" s="434"/>
      <c r="AS36" s="434"/>
      <c r="AT36" s="434"/>
      <c r="AU36" s="434"/>
      <c r="AV36" s="434"/>
      <c r="AW36" s="434"/>
      <c r="AX36" s="434"/>
      <c r="AY36" s="434"/>
      <c r="AZ36" s="434"/>
      <c r="BA36" s="434"/>
      <c r="BB36" s="434"/>
      <c r="BC36" s="434"/>
      <c r="BD36" s="434"/>
      <c r="BE36" s="434"/>
      <c r="BF36" s="434"/>
      <c r="BG36" s="434"/>
      <c r="BH36" s="434"/>
      <c r="BI36" s="434"/>
      <c r="BJ36" s="434"/>
      <c r="BK36" s="434"/>
      <c r="BL36" s="434"/>
      <c r="BM36" s="434"/>
      <c r="BN36" s="434"/>
      <c r="BO36" s="434"/>
      <c r="BP36" s="434"/>
      <c r="BQ36" s="434"/>
      <c r="BR36" s="434"/>
      <c r="BS36" s="434"/>
      <c r="BT36" s="434"/>
      <c r="BU36" s="434"/>
      <c r="BV36" s="434"/>
      <c r="BW36" s="434"/>
      <c r="BX36" s="434"/>
      <c r="BY36" s="434"/>
      <c r="BZ36" s="434"/>
      <c r="CA36" s="434"/>
      <c r="CB36" s="434"/>
      <c r="CC36" s="434"/>
      <c r="CD36" s="434"/>
      <c r="CE36" s="434"/>
      <c r="CF36" s="434"/>
      <c r="CG36" s="434"/>
      <c r="CH36" s="434"/>
      <c r="CI36" s="434"/>
      <c r="CJ36" s="434"/>
      <c r="CK36" s="434"/>
      <c r="CL36" s="434"/>
      <c r="CM36" s="435"/>
      <c r="CN36" s="435"/>
      <c r="CO36" s="1183"/>
      <c r="CP36" s="1217">
        <v>4301001</v>
      </c>
      <c r="CQ36" s="437" t="s">
        <v>177</v>
      </c>
      <c r="CR36" s="436">
        <v>43011</v>
      </c>
      <c r="CS36" s="423" t="s">
        <v>179</v>
      </c>
      <c r="CT36" s="416" t="s">
        <v>120</v>
      </c>
      <c r="CU36" s="429">
        <f>AH36</f>
        <v>55980000</v>
      </c>
      <c r="CV36" s="430">
        <v>96511</v>
      </c>
      <c r="CW36" s="431" t="s">
        <v>168</v>
      </c>
      <c r="CX36" s="430">
        <v>70</v>
      </c>
      <c r="CY36" s="431" t="s">
        <v>169</v>
      </c>
      <c r="CZ36" s="430">
        <v>7081</v>
      </c>
      <c r="DA36" s="431" t="s">
        <v>170</v>
      </c>
      <c r="DB36" s="431" t="s">
        <v>180</v>
      </c>
      <c r="DC36" s="438" t="s">
        <v>172</v>
      </c>
      <c r="DD36" s="53">
        <f t="shared" si="0"/>
        <v>55980000</v>
      </c>
      <c r="DE36" s="53">
        <f t="shared" si="1"/>
        <v>0</v>
      </c>
      <c r="DF36" s="84"/>
      <c r="DG36" s="84"/>
      <c r="DH36" s="84"/>
      <c r="DI36" s="84"/>
      <c r="DJ36" s="84"/>
      <c r="DK36" s="84"/>
      <c r="DL36" s="84"/>
      <c r="DM36" s="84"/>
      <c r="DN36" s="84"/>
      <c r="DO36" s="84"/>
      <c r="DP36" s="84"/>
      <c r="DQ36" s="84"/>
      <c r="DR36" s="84"/>
      <c r="DS36" s="84"/>
      <c r="DT36" s="84"/>
      <c r="DU36" s="84"/>
      <c r="DV36" s="84"/>
      <c r="DW36" s="84"/>
      <c r="DX36" s="84"/>
      <c r="DY36" s="84"/>
      <c r="DZ36" s="84"/>
      <c r="EA36" s="84"/>
      <c r="EB36" s="84"/>
      <c r="EC36" s="84"/>
      <c r="ED36" s="84"/>
      <c r="EE36" s="84"/>
      <c r="EF36" s="84"/>
      <c r="EG36" s="84"/>
      <c r="EH36" s="84"/>
      <c r="EI36" s="84"/>
      <c r="EJ36" s="84"/>
      <c r="EK36" s="84"/>
      <c r="EL36" s="84"/>
      <c r="EM36" s="84"/>
      <c r="EN36" s="84"/>
      <c r="EO36" s="84"/>
      <c r="EP36" s="84"/>
      <c r="EQ36" s="84"/>
      <c r="ER36" s="84"/>
      <c r="ES36" s="84"/>
      <c r="ET36" s="84"/>
      <c r="EU36" s="84"/>
      <c r="EV36" s="84"/>
      <c r="EW36" s="84"/>
      <c r="EX36" s="84"/>
      <c r="EY36" s="84"/>
      <c r="EZ36" s="84"/>
      <c r="FA36" s="84"/>
      <c r="FB36" s="84"/>
      <c r="FC36" s="84"/>
      <c r="FD36" s="84"/>
      <c r="FE36" s="84"/>
      <c r="FF36" s="84"/>
      <c r="FG36" s="84"/>
      <c r="FH36" s="84"/>
      <c r="FI36" s="84"/>
      <c r="FJ36" s="84"/>
      <c r="FK36" s="84"/>
      <c r="FL36" s="84"/>
      <c r="FM36" s="84"/>
      <c r="FN36" s="84"/>
      <c r="FO36" s="84"/>
      <c r="FP36" s="84"/>
      <c r="FQ36" s="84"/>
      <c r="FR36" s="84"/>
      <c r="FS36" s="84"/>
      <c r="FT36" s="84"/>
      <c r="FU36" s="84"/>
      <c r="FV36" s="84"/>
      <c r="FW36" s="85"/>
      <c r="FX36" s="84"/>
      <c r="FY36" s="84"/>
      <c r="FZ36" s="84"/>
      <c r="GA36" s="84"/>
      <c r="GB36" s="84"/>
      <c r="GC36" s="84"/>
      <c r="GD36" s="84"/>
      <c r="GE36" s="84"/>
      <c r="GF36" s="84"/>
      <c r="GG36" s="84"/>
      <c r="GH36" s="84"/>
      <c r="GI36" s="84"/>
      <c r="GJ36" s="84"/>
      <c r="GK36" s="84"/>
      <c r="GL36" s="84"/>
      <c r="GM36" s="84"/>
      <c r="GN36" s="84"/>
      <c r="GO36" s="84"/>
      <c r="GP36" s="84"/>
      <c r="GQ36" s="84"/>
      <c r="GR36" s="84"/>
      <c r="GS36" s="84"/>
      <c r="GT36" s="84"/>
      <c r="GU36" s="84"/>
      <c r="GV36" s="84"/>
      <c r="GW36" s="84"/>
      <c r="GX36" s="84"/>
      <c r="GY36" s="84"/>
      <c r="GZ36" s="84"/>
      <c r="HA36" s="84"/>
      <c r="HB36" s="64"/>
      <c r="HC36" s="84"/>
      <c r="HD36" s="84"/>
      <c r="HE36" s="84"/>
      <c r="HF36" s="84"/>
      <c r="HG36" s="84"/>
      <c r="HH36" s="84"/>
      <c r="HI36" s="64"/>
      <c r="HJ36" s="64"/>
      <c r="HK36" s="64"/>
      <c r="HL36" s="64"/>
      <c r="HM36" s="64"/>
      <c r="HN36" s="64"/>
      <c r="HO36" s="64"/>
      <c r="HP36" s="64"/>
      <c r="HQ36" s="64"/>
      <c r="HR36" s="64"/>
      <c r="HS36" s="64"/>
      <c r="HT36" s="64"/>
      <c r="HU36" s="64"/>
      <c r="HV36" s="64"/>
      <c r="HW36" s="64"/>
      <c r="HX36" s="64"/>
      <c r="HY36" s="64"/>
    </row>
    <row r="37" spans="1:233" s="66" customFormat="1" ht="75" customHeight="1" thickBot="1" x14ac:dyDescent="0.3">
      <c r="A37" s="418" t="s">
        <v>102</v>
      </c>
      <c r="B37" s="419" t="s">
        <v>127</v>
      </c>
      <c r="C37" s="419" t="s">
        <v>102</v>
      </c>
      <c r="D37" s="419" t="s">
        <v>155</v>
      </c>
      <c r="E37" s="419" t="s">
        <v>157</v>
      </c>
      <c r="F37" s="419" t="s">
        <v>173</v>
      </c>
      <c r="G37" s="420" t="s">
        <v>181</v>
      </c>
      <c r="H37" s="281" t="s">
        <v>113</v>
      </c>
      <c r="I37" s="439" t="s">
        <v>183</v>
      </c>
      <c r="J37" s="440" t="s">
        <v>184</v>
      </c>
      <c r="K37" s="717">
        <v>2</v>
      </c>
      <c r="L37" s="848" t="s">
        <v>182</v>
      </c>
      <c r="M37" s="441">
        <v>2021005810272</v>
      </c>
      <c r="N37" s="442">
        <v>638592201.39999998</v>
      </c>
      <c r="O37" s="513" t="s">
        <v>1048</v>
      </c>
      <c r="P37" s="443">
        <v>2</v>
      </c>
      <c r="Q37" s="849">
        <v>638592201.39999998</v>
      </c>
      <c r="R37" s="928" t="s">
        <v>1088</v>
      </c>
      <c r="S37" s="443" t="s">
        <v>1055</v>
      </c>
      <c r="T37" s="444" t="s">
        <v>1061</v>
      </c>
      <c r="U37" s="444" t="s">
        <v>1064</v>
      </c>
      <c r="V37" s="929" t="s">
        <v>898</v>
      </c>
      <c r="W37" s="966" t="s">
        <v>185</v>
      </c>
      <c r="X37" s="446">
        <f t="shared" si="5"/>
        <v>638592201.39999998</v>
      </c>
      <c r="Y37" s="447" t="s">
        <v>189</v>
      </c>
      <c r="Z37" s="455" t="s">
        <v>190</v>
      </c>
      <c r="AA37" s="1016">
        <v>638592.20140000002</v>
      </c>
      <c r="AB37" s="1084" t="s">
        <v>164</v>
      </c>
      <c r="AC37" s="1085" t="s">
        <v>897</v>
      </c>
      <c r="AD37" s="1046" t="s">
        <v>165</v>
      </c>
      <c r="AE37" s="440" t="s">
        <v>166</v>
      </c>
      <c r="AF37" s="449"/>
      <c r="AG37" s="449">
        <v>638592201.39999998</v>
      </c>
      <c r="AH37" s="1119">
        <f t="shared" si="2"/>
        <v>638592201.39999998</v>
      </c>
      <c r="AI37" s="1184">
        <v>638.59220140000002</v>
      </c>
      <c r="AJ37" s="450"/>
      <c r="AK37" s="451"/>
      <c r="AL37" s="451"/>
      <c r="AM37" s="451"/>
      <c r="AN37" s="451"/>
      <c r="AO37" s="451"/>
      <c r="AP37" s="451"/>
      <c r="AQ37" s="451"/>
      <c r="AR37" s="451"/>
      <c r="AS37" s="451"/>
      <c r="AT37" s="451"/>
      <c r="AU37" s="451"/>
      <c r="AV37" s="451"/>
      <c r="AW37" s="451"/>
      <c r="AX37" s="451"/>
      <c r="AY37" s="451"/>
      <c r="AZ37" s="451"/>
      <c r="BA37" s="451"/>
      <c r="BB37" s="451"/>
      <c r="BC37" s="451"/>
      <c r="BD37" s="451"/>
      <c r="BE37" s="451"/>
      <c r="BF37" s="451"/>
      <c r="BG37" s="451">
        <v>633.6</v>
      </c>
      <c r="BH37" s="451">
        <v>4.9922013999999999</v>
      </c>
      <c r="BI37" s="451"/>
      <c r="BJ37" s="451"/>
      <c r="BK37" s="451"/>
      <c r="BL37" s="451"/>
      <c r="BM37" s="451"/>
      <c r="BN37" s="451"/>
      <c r="BO37" s="451"/>
      <c r="BP37" s="451"/>
      <c r="BQ37" s="451"/>
      <c r="BR37" s="451"/>
      <c r="BS37" s="451"/>
      <c r="BT37" s="451"/>
      <c r="BU37" s="451"/>
      <c r="BV37" s="451"/>
      <c r="BW37" s="451"/>
      <c r="BX37" s="451"/>
      <c r="BY37" s="451"/>
      <c r="BZ37" s="451"/>
      <c r="CA37" s="451"/>
      <c r="CB37" s="451"/>
      <c r="CC37" s="451"/>
      <c r="CD37" s="451"/>
      <c r="CE37" s="451"/>
      <c r="CF37" s="451"/>
      <c r="CG37" s="451"/>
      <c r="CH37" s="451"/>
      <c r="CI37" s="451"/>
      <c r="CJ37" s="451"/>
      <c r="CK37" s="451"/>
      <c r="CL37" s="451"/>
      <c r="CM37" s="452"/>
      <c r="CN37" s="452"/>
      <c r="CO37" s="1185"/>
      <c r="CP37" s="1149" t="s">
        <v>186</v>
      </c>
      <c r="CQ37" s="453" t="s">
        <v>187</v>
      </c>
      <c r="CR37" s="453">
        <v>43012</v>
      </c>
      <c r="CS37" s="453" t="s">
        <v>188</v>
      </c>
      <c r="CT37" s="445" t="s">
        <v>185</v>
      </c>
      <c r="CU37" s="454">
        <f>AH37</f>
        <v>638592201.39999998</v>
      </c>
      <c r="CV37" s="447" t="s">
        <v>189</v>
      </c>
      <c r="CW37" s="448" t="s">
        <v>190</v>
      </c>
      <c r="CX37" s="445" t="s">
        <v>191</v>
      </c>
      <c r="CY37" s="448" t="s">
        <v>192</v>
      </c>
      <c r="CZ37" s="448" t="s">
        <v>193</v>
      </c>
      <c r="DA37" s="448" t="s">
        <v>170</v>
      </c>
      <c r="DB37" s="448" t="s">
        <v>194</v>
      </c>
      <c r="DC37" s="455" t="s">
        <v>195</v>
      </c>
      <c r="DD37" s="53"/>
      <c r="DE37" s="53"/>
      <c r="DF37" s="84"/>
      <c r="DG37" s="84"/>
      <c r="DH37" s="84"/>
      <c r="DI37" s="84"/>
      <c r="DJ37" s="84"/>
      <c r="DK37" s="84"/>
      <c r="DL37" s="84"/>
      <c r="DM37" s="84"/>
      <c r="DN37" s="84"/>
      <c r="DO37" s="84"/>
      <c r="DP37" s="84"/>
      <c r="DQ37" s="84"/>
      <c r="DR37" s="84"/>
      <c r="DS37" s="84"/>
      <c r="DT37" s="84"/>
      <c r="DU37" s="84"/>
      <c r="DV37" s="84"/>
      <c r="DW37" s="84"/>
      <c r="DX37" s="84"/>
      <c r="DY37" s="84"/>
      <c r="DZ37" s="84"/>
      <c r="EA37" s="84"/>
      <c r="EB37" s="84"/>
      <c r="EC37" s="84"/>
      <c r="ED37" s="84"/>
      <c r="EE37" s="84"/>
      <c r="EF37" s="84"/>
      <c r="EG37" s="84"/>
      <c r="EH37" s="84"/>
      <c r="EI37" s="84"/>
      <c r="EJ37" s="84"/>
      <c r="EK37" s="84"/>
      <c r="EL37" s="84"/>
      <c r="EM37" s="84"/>
      <c r="EN37" s="84"/>
      <c r="EO37" s="84"/>
      <c r="EP37" s="84"/>
      <c r="EQ37" s="84"/>
      <c r="ER37" s="84"/>
      <c r="ES37" s="84"/>
      <c r="ET37" s="84"/>
      <c r="EU37" s="84"/>
      <c r="EV37" s="84"/>
      <c r="EW37" s="84"/>
      <c r="EX37" s="84"/>
      <c r="EY37" s="84"/>
      <c r="EZ37" s="84"/>
      <c r="FA37" s="84"/>
      <c r="FB37" s="84"/>
      <c r="FC37" s="84"/>
      <c r="FD37" s="84"/>
      <c r="FE37" s="84"/>
      <c r="FF37" s="84"/>
      <c r="FG37" s="84"/>
      <c r="FH37" s="84"/>
      <c r="FI37" s="84"/>
      <c r="FJ37" s="84"/>
      <c r="FK37" s="84"/>
      <c r="FL37" s="84"/>
      <c r="FM37" s="84"/>
      <c r="FN37" s="84"/>
      <c r="FO37" s="84"/>
      <c r="FP37" s="84"/>
      <c r="FQ37" s="84"/>
      <c r="FR37" s="84"/>
      <c r="FS37" s="84"/>
      <c r="FT37" s="84"/>
      <c r="FU37" s="84"/>
      <c r="FV37" s="84"/>
      <c r="FW37" s="85"/>
      <c r="FX37" s="84"/>
      <c r="FY37" s="84"/>
      <c r="FZ37" s="84"/>
      <c r="GA37" s="84"/>
      <c r="GB37" s="84"/>
      <c r="GC37" s="84"/>
      <c r="GD37" s="84"/>
      <c r="GE37" s="84"/>
      <c r="GF37" s="84"/>
      <c r="GG37" s="84"/>
      <c r="GH37" s="84"/>
      <c r="GI37" s="84"/>
      <c r="GJ37" s="84"/>
      <c r="GK37" s="84"/>
      <c r="GL37" s="84"/>
      <c r="GM37" s="84"/>
      <c r="GN37" s="84"/>
      <c r="GO37" s="84"/>
      <c r="GP37" s="84"/>
      <c r="GQ37" s="84"/>
      <c r="GR37" s="84"/>
      <c r="GS37" s="84"/>
      <c r="GT37" s="84"/>
      <c r="GU37" s="84"/>
      <c r="GV37" s="84"/>
      <c r="GW37" s="84"/>
      <c r="GX37" s="84"/>
      <c r="GY37" s="84"/>
      <c r="GZ37" s="84"/>
      <c r="HA37" s="84"/>
      <c r="HB37" s="64"/>
      <c r="HC37" s="84"/>
      <c r="HD37" s="84"/>
      <c r="HE37" s="84"/>
      <c r="HF37" s="84"/>
      <c r="HG37" s="84"/>
      <c r="HH37" s="84"/>
      <c r="HI37" s="64"/>
      <c r="HJ37" s="64"/>
      <c r="HK37" s="64"/>
      <c r="HL37" s="64"/>
      <c r="HM37" s="64"/>
      <c r="HN37" s="64"/>
      <c r="HO37" s="64"/>
      <c r="HP37" s="64"/>
      <c r="HQ37" s="64"/>
      <c r="HR37" s="64"/>
      <c r="HS37" s="64"/>
      <c r="HT37" s="64"/>
      <c r="HU37" s="64"/>
      <c r="HV37" s="64"/>
      <c r="HW37" s="64"/>
      <c r="HX37" s="64"/>
      <c r="HY37" s="64"/>
    </row>
    <row r="38" spans="1:233" ht="19.5" x14ac:dyDescent="0.25">
      <c r="A38" s="665" t="s">
        <v>102</v>
      </c>
      <c r="B38" s="329" t="s">
        <v>102</v>
      </c>
      <c r="C38" s="329"/>
      <c r="D38" s="329"/>
      <c r="E38" s="329"/>
      <c r="F38" s="329"/>
      <c r="G38" s="666"/>
      <c r="H38" s="675"/>
      <c r="I38" s="718"/>
      <c r="J38" s="331"/>
      <c r="K38" s="719"/>
      <c r="L38" s="850" t="s">
        <v>129</v>
      </c>
      <c r="M38" s="331"/>
      <c r="N38" s="332"/>
      <c r="O38" s="333"/>
      <c r="P38" s="329"/>
      <c r="Q38" s="851"/>
      <c r="R38" s="665"/>
      <c r="S38" s="329"/>
      <c r="T38" s="333"/>
      <c r="U38" s="333"/>
      <c r="V38" s="719"/>
      <c r="W38" s="967"/>
      <c r="X38" s="330"/>
      <c r="Y38" s="330"/>
      <c r="Z38" s="666"/>
      <c r="AA38" s="1017"/>
      <c r="AB38" s="1086"/>
      <c r="AC38" s="1087"/>
      <c r="AD38" s="1047"/>
      <c r="AE38" s="331"/>
      <c r="AF38" s="334"/>
      <c r="AG38" s="334"/>
      <c r="AH38" s="1120"/>
      <c r="AI38" s="1186"/>
      <c r="AJ38" s="335"/>
      <c r="AK38" s="335"/>
      <c r="AL38" s="335"/>
      <c r="AM38" s="335"/>
      <c r="AN38" s="335"/>
      <c r="AO38" s="335"/>
      <c r="AP38" s="335"/>
      <c r="AQ38" s="335"/>
      <c r="AR38" s="335"/>
      <c r="AS38" s="335"/>
      <c r="AT38" s="335"/>
      <c r="AU38" s="335"/>
      <c r="AV38" s="335"/>
      <c r="AW38" s="335"/>
      <c r="AX38" s="335"/>
      <c r="AY38" s="335"/>
      <c r="AZ38" s="335"/>
      <c r="BA38" s="335"/>
      <c r="BB38" s="335"/>
      <c r="BC38" s="335"/>
      <c r="BD38" s="335"/>
      <c r="BE38" s="335"/>
      <c r="BF38" s="335"/>
      <c r="BG38" s="335"/>
      <c r="BH38" s="335"/>
      <c r="BI38" s="335"/>
      <c r="BJ38" s="335"/>
      <c r="BK38" s="335"/>
      <c r="BL38" s="335"/>
      <c r="BM38" s="335"/>
      <c r="BN38" s="335"/>
      <c r="BO38" s="335"/>
      <c r="BP38" s="335"/>
      <c r="BQ38" s="335"/>
      <c r="BR38" s="335"/>
      <c r="BS38" s="335"/>
      <c r="BT38" s="335"/>
      <c r="BU38" s="335"/>
      <c r="BV38" s="335"/>
      <c r="BW38" s="335"/>
      <c r="BX38" s="335"/>
      <c r="BY38" s="335"/>
      <c r="BZ38" s="335"/>
      <c r="CA38" s="335"/>
      <c r="CB38" s="335"/>
      <c r="CC38" s="335"/>
      <c r="CD38" s="335"/>
      <c r="CE38" s="335"/>
      <c r="CF38" s="335"/>
      <c r="CG38" s="335"/>
      <c r="CH38" s="335"/>
      <c r="CI38" s="335"/>
      <c r="CJ38" s="335"/>
      <c r="CK38" s="335"/>
      <c r="CL38" s="335"/>
      <c r="CM38" s="335"/>
      <c r="CN38" s="335"/>
      <c r="CO38" s="1187"/>
      <c r="CP38" s="916"/>
      <c r="CQ38" s="330"/>
      <c r="CR38" s="330"/>
      <c r="CS38" s="330"/>
      <c r="CT38" s="330"/>
      <c r="CU38" s="330"/>
      <c r="CV38" s="330"/>
      <c r="CW38" s="330"/>
      <c r="CX38" s="330"/>
      <c r="CY38" s="330"/>
      <c r="CZ38" s="330"/>
      <c r="DA38" s="330"/>
      <c r="DB38" s="330"/>
      <c r="DC38" s="330"/>
      <c r="DD38" s="53">
        <f t="shared" ref="DD38:DD69" si="6">AF38+AG38</f>
        <v>0</v>
      </c>
      <c r="DE38" s="53">
        <f t="shared" ref="DE38:DE69" si="7">AH38-DD38</f>
        <v>0</v>
      </c>
      <c r="DF38" s="46"/>
      <c r="DG38" s="46"/>
      <c r="DH38" s="46"/>
      <c r="DI38" s="46"/>
      <c r="DJ38" s="46"/>
      <c r="DK38" s="46"/>
      <c r="DL38" s="46"/>
      <c r="DM38" s="46"/>
      <c r="DN38" s="46"/>
      <c r="DO38" s="46"/>
      <c r="DP38" s="46"/>
      <c r="DQ38" s="46"/>
      <c r="DR38" s="46"/>
      <c r="DS38" s="46"/>
      <c r="DT38" s="46"/>
      <c r="DU38" s="46"/>
      <c r="DV38" s="46"/>
      <c r="DW38" s="46"/>
      <c r="DX38" s="46"/>
      <c r="DY38" s="46"/>
      <c r="DZ38" s="46"/>
      <c r="EA38" s="46"/>
      <c r="EB38" s="46"/>
      <c r="EC38" s="46"/>
      <c r="ED38" s="46"/>
      <c r="EE38" s="46"/>
      <c r="EF38" s="46"/>
      <c r="EG38" s="46"/>
      <c r="EH38" s="46"/>
      <c r="EI38" s="46"/>
      <c r="EJ38" s="46"/>
      <c r="EK38" s="46"/>
      <c r="EL38" s="46"/>
      <c r="EM38" s="46"/>
      <c r="EN38" s="46"/>
      <c r="EO38" s="46"/>
      <c r="EP38" s="46"/>
      <c r="EQ38" s="46"/>
      <c r="ER38" s="46"/>
      <c r="ES38" s="46"/>
      <c r="ET38" s="46"/>
      <c r="EU38" s="46"/>
      <c r="EV38" s="46"/>
      <c r="EW38" s="46"/>
      <c r="EX38" s="46"/>
      <c r="EY38" s="46"/>
      <c r="EZ38" s="46"/>
      <c r="FA38" s="46"/>
      <c r="FB38" s="46"/>
      <c r="FC38" s="46"/>
      <c r="FD38" s="46"/>
      <c r="FE38" s="46"/>
      <c r="FF38" s="46"/>
      <c r="FG38" s="46"/>
      <c r="FH38" s="46"/>
      <c r="FI38" s="46"/>
      <c r="FJ38" s="46"/>
      <c r="FK38" s="46"/>
      <c r="FL38" s="46"/>
      <c r="FM38" s="46"/>
      <c r="FN38" s="46"/>
      <c r="FO38" s="46"/>
      <c r="FP38" s="46"/>
      <c r="FQ38" s="46"/>
      <c r="FR38" s="46"/>
      <c r="FS38" s="46"/>
      <c r="FT38" s="46"/>
      <c r="FU38" s="46"/>
      <c r="FV38" s="46"/>
      <c r="FW38" s="46"/>
      <c r="FX38" s="46"/>
      <c r="FY38" s="46"/>
      <c r="FZ38" s="46"/>
      <c r="GA38" s="46"/>
      <c r="GB38" s="46"/>
      <c r="GC38" s="46"/>
      <c r="GD38" s="46"/>
      <c r="GE38" s="46"/>
      <c r="GF38" s="46"/>
      <c r="GG38" s="46"/>
      <c r="GH38" s="46"/>
      <c r="GI38" s="46"/>
      <c r="GJ38" s="46"/>
      <c r="GK38" s="46"/>
      <c r="GL38" s="46"/>
      <c r="GM38" s="46"/>
      <c r="GN38" s="46"/>
      <c r="GO38" s="46"/>
      <c r="GP38" s="46"/>
      <c r="GQ38" s="46"/>
      <c r="GR38" s="46"/>
      <c r="GS38" s="46"/>
      <c r="GT38" s="46"/>
      <c r="GU38" s="46"/>
      <c r="GV38" s="46"/>
      <c r="GW38" s="46"/>
      <c r="GX38" s="46"/>
      <c r="GY38" s="46"/>
      <c r="GZ38" s="46"/>
      <c r="HA38" s="46"/>
      <c r="HB38" s="46"/>
      <c r="HC38" s="46"/>
      <c r="HD38" s="46"/>
      <c r="HE38" s="46"/>
      <c r="HF38" s="46"/>
      <c r="HG38" s="46"/>
      <c r="HH38" s="46"/>
      <c r="HI38" s="46"/>
      <c r="HJ38" s="46"/>
      <c r="HK38" s="46"/>
      <c r="HL38" s="46"/>
      <c r="HM38" s="46"/>
      <c r="HN38" s="46"/>
      <c r="HO38" s="46"/>
      <c r="HP38" s="46"/>
      <c r="HQ38" s="46"/>
      <c r="HR38" s="46"/>
      <c r="HS38" s="25"/>
      <c r="HT38" s="25"/>
      <c r="HU38" s="25"/>
      <c r="HV38" s="25"/>
      <c r="HW38" s="25"/>
      <c r="HX38" s="25"/>
      <c r="HY38" s="25"/>
    </row>
    <row r="39" spans="1:233" ht="19.5" x14ac:dyDescent="0.25">
      <c r="A39" s="649" t="s">
        <v>102</v>
      </c>
      <c r="B39" s="34" t="s">
        <v>102</v>
      </c>
      <c r="C39" s="34" t="s">
        <v>130</v>
      </c>
      <c r="D39" s="34"/>
      <c r="E39" s="34"/>
      <c r="F39" s="34"/>
      <c r="G39" s="650"/>
      <c r="H39" s="676"/>
      <c r="I39" s="694"/>
      <c r="J39" s="37"/>
      <c r="K39" s="695"/>
      <c r="L39" s="834" t="s">
        <v>131</v>
      </c>
      <c r="M39" s="37"/>
      <c r="N39" s="69"/>
      <c r="O39" s="34"/>
      <c r="P39" s="34"/>
      <c r="Q39" s="835"/>
      <c r="R39" s="649"/>
      <c r="S39" s="34"/>
      <c r="T39" s="34"/>
      <c r="U39" s="34"/>
      <c r="V39" s="695"/>
      <c r="W39" s="957"/>
      <c r="X39" s="35"/>
      <c r="Y39" s="35"/>
      <c r="Z39" s="962"/>
      <c r="AA39" s="1010"/>
      <c r="AB39" s="649"/>
      <c r="AC39" s="650"/>
      <c r="AD39" s="1033"/>
      <c r="AE39" s="37"/>
      <c r="AF39" s="38"/>
      <c r="AG39" s="38"/>
      <c r="AH39" s="1107"/>
      <c r="AI39" s="1164"/>
      <c r="AJ39" s="39"/>
      <c r="AK39" s="39"/>
      <c r="AL39" s="39"/>
      <c r="AM39" s="39"/>
      <c r="AN39" s="39"/>
      <c r="AO39" s="39"/>
      <c r="AP39" s="39"/>
      <c r="AQ39" s="39"/>
      <c r="AR39" s="39"/>
      <c r="AS39" s="39"/>
      <c r="AT39" s="39"/>
      <c r="AU39" s="39"/>
      <c r="AV39" s="39"/>
      <c r="AW39" s="39"/>
      <c r="AX39" s="39"/>
      <c r="AY39" s="39"/>
      <c r="AZ39" s="39"/>
      <c r="BA39" s="39"/>
      <c r="BB39" s="39"/>
      <c r="BC39" s="39"/>
      <c r="BD39" s="39"/>
      <c r="BE39" s="39"/>
      <c r="BF39" s="39"/>
      <c r="BG39" s="39"/>
      <c r="BH39" s="39"/>
      <c r="BI39" s="39"/>
      <c r="BJ39" s="39"/>
      <c r="BK39" s="39"/>
      <c r="BL39" s="39"/>
      <c r="BM39" s="39"/>
      <c r="BN39" s="39"/>
      <c r="BO39" s="39"/>
      <c r="BP39" s="39"/>
      <c r="BQ39" s="39"/>
      <c r="BR39" s="39"/>
      <c r="BS39" s="39"/>
      <c r="BT39" s="39"/>
      <c r="BU39" s="39"/>
      <c r="BV39" s="39"/>
      <c r="BW39" s="39"/>
      <c r="BX39" s="39"/>
      <c r="BY39" s="39"/>
      <c r="BZ39" s="39"/>
      <c r="CA39" s="39"/>
      <c r="CB39" s="39"/>
      <c r="CC39" s="39"/>
      <c r="CD39" s="39"/>
      <c r="CE39" s="39"/>
      <c r="CF39" s="39"/>
      <c r="CG39" s="39"/>
      <c r="CH39" s="39"/>
      <c r="CI39" s="39"/>
      <c r="CJ39" s="39"/>
      <c r="CK39" s="39"/>
      <c r="CL39" s="39"/>
      <c r="CM39" s="39"/>
      <c r="CN39" s="39"/>
      <c r="CO39" s="1165"/>
      <c r="CP39" s="907"/>
      <c r="CQ39" s="35"/>
      <c r="CR39" s="35"/>
      <c r="CS39" s="35"/>
      <c r="CT39" s="35"/>
      <c r="CU39" s="35"/>
      <c r="CV39" s="35"/>
      <c r="CW39" s="35"/>
      <c r="CX39" s="35"/>
      <c r="CY39" s="35"/>
      <c r="CZ39" s="35"/>
      <c r="DA39" s="35"/>
      <c r="DB39" s="35"/>
      <c r="DC39" s="35"/>
      <c r="DD39" s="53">
        <f t="shared" si="6"/>
        <v>0</v>
      </c>
      <c r="DE39" s="53">
        <f t="shared" si="7"/>
        <v>0</v>
      </c>
      <c r="DF39" s="46"/>
      <c r="DG39" s="46"/>
      <c r="DH39" s="46"/>
      <c r="DI39" s="46"/>
      <c r="DJ39" s="46"/>
      <c r="DK39" s="46"/>
      <c r="DL39" s="46"/>
      <c r="DM39" s="46"/>
      <c r="DN39" s="46"/>
      <c r="DO39" s="46"/>
      <c r="DP39" s="46"/>
      <c r="DQ39" s="46"/>
      <c r="DR39" s="46"/>
      <c r="DS39" s="46"/>
      <c r="DT39" s="46"/>
      <c r="DU39" s="46"/>
      <c r="DV39" s="46"/>
      <c r="DW39" s="46"/>
      <c r="DX39" s="46"/>
      <c r="DY39" s="46"/>
      <c r="DZ39" s="46"/>
      <c r="EA39" s="46"/>
      <c r="EB39" s="46"/>
      <c r="EC39" s="46"/>
      <c r="ED39" s="46"/>
      <c r="EE39" s="46"/>
      <c r="EF39" s="46"/>
      <c r="EG39" s="46"/>
      <c r="EH39" s="46"/>
      <c r="EI39" s="46"/>
      <c r="EJ39" s="46"/>
      <c r="EK39" s="46"/>
      <c r="EL39" s="46"/>
      <c r="EM39" s="46"/>
      <c r="EN39" s="46"/>
      <c r="EO39" s="46"/>
      <c r="EP39" s="46"/>
      <c r="EQ39" s="46"/>
      <c r="ER39" s="46"/>
      <c r="ES39" s="46"/>
      <c r="ET39" s="46"/>
      <c r="EU39" s="46"/>
      <c r="EV39" s="46"/>
      <c r="EW39" s="46"/>
      <c r="EX39" s="46"/>
      <c r="EY39" s="46"/>
      <c r="EZ39" s="46"/>
      <c r="FA39" s="46"/>
      <c r="FB39" s="46"/>
      <c r="FC39" s="46"/>
      <c r="FD39" s="46"/>
      <c r="FE39" s="46"/>
      <c r="FF39" s="46"/>
      <c r="FG39" s="46"/>
      <c r="FH39" s="46"/>
      <c r="FI39" s="46"/>
      <c r="FJ39" s="46"/>
      <c r="FK39" s="46"/>
      <c r="FL39" s="46"/>
      <c r="FM39" s="46"/>
      <c r="FN39" s="46"/>
      <c r="FO39" s="46"/>
      <c r="FP39" s="46"/>
      <c r="FQ39" s="46"/>
      <c r="FR39" s="46"/>
      <c r="FS39" s="46"/>
      <c r="FT39" s="46"/>
      <c r="FU39" s="46"/>
      <c r="FV39" s="46"/>
      <c r="FW39" s="46"/>
      <c r="FX39" s="46"/>
      <c r="FY39" s="46"/>
      <c r="FZ39" s="46"/>
      <c r="GA39" s="46"/>
      <c r="GB39" s="46"/>
      <c r="GC39" s="46"/>
      <c r="GD39" s="46"/>
      <c r="GE39" s="46"/>
      <c r="GF39" s="46"/>
      <c r="GG39" s="46"/>
      <c r="GH39" s="46"/>
      <c r="GI39" s="46"/>
      <c r="GJ39" s="46"/>
      <c r="GK39" s="46"/>
      <c r="GL39" s="46"/>
      <c r="GM39" s="46"/>
      <c r="GN39" s="46"/>
      <c r="GO39" s="46"/>
      <c r="GP39" s="46"/>
      <c r="GQ39" s="46"/>
      <c r="GR39" s="46"/>
      <c r="GS39" s="46"/>
      <c r="GT39" s="46"/>
      <c r="GU39" s="46"/>
      <c r="GV39" s="46"/>
      <c r="GW39" s="46"/>
      <c r="GX39" s="46"/>
      <c r="GY39" s="46"/>
      <c r="GZ39" s="46"/>
      <c r="HA39" s="46"/>
      <c r="HB39" s="46"/>
      <c r="HC39" s="46"/>
      <c r="HD39" s="46"/>
      <c r="HE39" s="46"/>
      <c r="HF39" s="46"/>
      <c r="HG39" s="46"/>
      <c r="HH39" s="46"/>
      <c r="HI39" s="46"/>
      <c r="HJ39" s="46"/>
      <c r="HK39" s="46"/>
      <c r="HL39" s="46"/>
      <c r="HM39" s="46"/>
      <c r="HN39" s="46"/>
      <c r="HO39" s="46"/>
      <c r="HP39" s="46"/>
      <c r="HQ39" s="46"/>
      <c r="HR39" s="46"/>
      <c r="HS39" s="33"/>
      <c r="HT39" s="33"/>
      <c r="HU39" s="33"/>
      <c r="HV39" s="33"/>
      <c r="HW39" s="33"/>
      <c r="HX39" s="33"/>
      <c r="HY39" s="33"/>
    </row>
    <row r="40" spans="1:233" ht="19.5" x14ac:dyDescent="0.25">
      <c r="A40" s="659" t="s">
        <v>102</v>
      </c>
      <c r="B40" s="70" t="s">
        <v>102</v>
      </c>
      <c r="C40" s="70" t="s">
        <v>130</v>
      </c>
      <c r="D40" s="70" t="s">
        <v>132</v>
      </c>
      <c r="E40" s="70"/>
      <c r="F40" s="70"/>
      <c r="G40" s="660"/>
      <c r="H40" s="680"/>
      <c r="I40" s="711"/>
      <c r="J40" s="78"/>
      <c r="K40" s="712"/>
      <c r="L40" s="852" t="s">
        <v>133</v>
      </c>
      <c r="M40" s="78"/>
      <c r="N40" s="86"/>
      <c r="O40" s="73"/>
      <c r="P40" s="70"/>
      <c r="Q40" s="853"/>
      <c r="R40" s="659"/>
      <c r="S40" s="70"/>
      <c r="T40" s="73"/>
      <c r="U40" s="73"/>
      <c r="V40" s="712"/>
      <c r="W40" s="963"/>
      <c r="X40" s="71"/>
      <c r="Y40" s="71"/>
      <c r="Z40" s="660"/>
      <c r="AA40" s="1018"/>
      <c r="AB40" s="704"/>
      <c r="AC40" s="705"/>
      <c r="AD40" s="1042"/>
      <c r="AE40" s="78"/>
      <c r="AF40" s="74"/>
      <c r="AG40" s="74"/>
      <c r="AH40" s="1113"/>
      <c r="AI40" s="1176"/>
      <c r="AJ40" s="75"/>
      <c r="AK40" s="75"/>
      <c r="AL40" s="75"/>
      <c r="AM40" s="75"/>
      <c r="AN40" s="75"/>
      <c r="AO40" s="75"/>
      <c r="AP40" s="75"/>
      <c r="AQ40" s="75"/>
      <c r="AR40" s="75"/>
      <c r="AS40" s="75"/>
      <c r="AT40" s="75"/>
      <c r="AU40" s="75"/>
      <c r="AV40" s="75"/>
      <c r="AW40" s="75"/>
      <c r="AX40" s="75"/>
      <c r="AY40" s="75"/>
      <c r="AZ40" s="75"/>
      <c r="BA40" s="75"/>
      <c r="BB40" s="75"/>
      <c r="BC40" s="75"/>
      <c r="BD40" s="75"/>
      <c r="BE40" s="75"/>
      <c r="BF40" s="75"/>
      <c r="BG40" s="75"/>
      <c r="BH40" s="75"/>
      <c r="BI40" s="75"/>
      <c r="BJ40" s="75"/>
      <c r="BK40" s="75"/>
      <c r="BL40" s="75"/>
      <c r="BM40" s="75"/>
      <c r="BN40" s="75"/>
      <c r="BO40" s="75"/>
      <c r="BP40" s="75"/>
      <c r="BQ40" s="75"/>
      <c r="BR40" s="75"/>
      <c r="BS40" s="75"/>
      <c r="BT40" s="75"/>
      <c r="BU40" s="75"/>
      <c r="BV40" s="75"/>
      <c r="BW40" s="75"/>
      <c r="BX40" s="75"/>
      <c r="BY40" s="75"/>
      <c r="BZ40" s="75"/>
      <c r="CA40" s="75"/>
      <c r="CB40" s="75"/>
      <c r="CC40" s="75"/>
      <c r="CD40" s="75"/>
      <c r="CE40" s="75"/>
      <c r="CF40" s="75"/>
      <c r="CG40" s="75"/>
      <c r="CH40" s="75"/>
      <c r="CI40" s="75"/>
      <c r="CJ40" s="75"/>
      <c r="CK40" s="75"/>
      <c r="CL40" s="75"/>
      <c r="CM40" s="75"/>
      <c r="CN40" s="75"/>
      <c r="CO40" s="1177"/>
      <c r="CP40" s="913"/>
      <c r="CQ40" s="71"/>
      <c r="CR40" s="71"/>
      <c r="CS40" s="71"/>
      <c r="CT40" s="71"/>
      <c r="CU40" s="71"/>
      <c r="CV40" s="71"/>
      <c r="CW40" s="71"/>
      <c r="CX40" s="71"/>
      <c r="CY40" s="71"/>
      <c r="CZ40" s="71"/>
      <c r="DA40" s="71"/>
      <c r="DB40" s="71"/>
      <c r="DC40" s="71"/>
      <c r="DD40" s="53">
        <f t="shared" si="6"/>
        <v>0</v>
      </c>
      <c r="DE40" s="53">
        <f t="shared" si="7"/>
        <v>0</v>
      </c>
      <c r="DF40" s="46"/>
      <c r="DG40" s="46"/>
      <c r="DH40" s="46"/>
      <c r="DI40" s="46"/>
      <c r="DJ40" s="46"/>
      <c r="DK40" s="46"/>
      <c r="DL40" s="46"/>
      <c r="DM40" s="46"/>
      <c r="DN40" s="46"/>
      <c r="DO40" s="46"/>
      <c r="DP40" s="46"/>
      <c r="DQ40" s="46"/>
      <c r="DR40" s="46"/>
      <c r="DS40" s="46"/>
      <c r="DT40" s="46"/>
      <c r="DU40" s="46"/>
      <c r="DV40" s="46"/>
      <c r="DW40" s="46"/>
      <c r="DX40" s="46"/>
      <c r="DY40" s="46"/>
      <c r="DZ40" s="46"/>
      <c r="EA40" s="46"/>
      <c r="EB40" s="46"/>
      <c r="EC40" s="46"/>
      <c r="ED40" s="46"/>
      <c r="EE40" s="46"/>
      <c r="EF40" s="46"/>
      <c r="EG40" s="46"/>
      <c r="EH40" s="46"/>
      <c r="EI40" s="46"/>
      <c r="EJ40" s="46"/>
      <c r="EK40" s="46"/>
      <c r="EL40" s="46"/>
      <c r="EM40" s="46"/>
      <c r="EN40" s="46"/>
      <c r="EO40" s="46"/>
      <c r="EP40" s="46"/>
      <c r="EQ40" s="46"/>
      <c r="ER40" s="46"/>
      <c r="ES40" s="46"/>
      <c r="ET40" s="46"/>
      <c r="EU40" s="46"/>
      <c r="EV40" s="46"/>
      <c r="EW40" s="46"/>
      <c r="EX40" s="46"/>
      <c r="EY40" s="46"/>
      <c r="EZ40" s="46"/>
      <c r="FA40" s="46"/>
      <c r="FB40" s="46"/>
      <c r="FC40" s="46"/>
      <c r="FD40" s="46"/>
      <c r="FE40" s="46"/>
      <c r="FF40" s="46"/>
      <c r="FG40" s="46"/>
      <c r="FH40" s="46"/>
      <c r="FI40" s="46"/>
      <c r="FJ40" s="46"/>
      <c r="FK40" s="46"/>
      <c r="FL40" s="46"/>
      <c r="FM40" s="46"/>
      <c r="FN40" s="46"/>
      <c r="FO40" s="46"/>
      <c r="FP40" s="46"/>
      <c r="FQ40" s="46"/>
      <c r="FR40" s="46"/>
      <c r="FS40" s="46"/>
      <c r="FT40" s="46"/>
      <c r="FU40" s="46"/>
      <c r="FV40" s="46"/>
      <c r="FW40" s="46"/>
      <c r="FX40" s="46"/>
      <c r="FY40" s="46"/>
      <c r="FZ40" s="46"/>
      <c r="GA40" s="46"/>
      <c r="GB40" s="46"/>
      <c r="GC40" s="46"/>
      <c r="GD40" s="46"/>
      <c r="GE40" s="46"/>
      <c r="GF40" s="46"/>
      <c r="GG40" s="46"/>
      <c r="GH40" s="46"/>
      <c r="GI40" s="46"/>
      <c r="GJ40" s="46"/>
      <c r="GK40" s="46"/>
      <c r="GL40" s="46"/>
      <c r="GM40" s="46"/>
      <c r="GN40" s="46"/>
      <c r="GO40" s="46"/>
      <c r="GP40" s="46"/>
      <c r="GQ40" s="46"/>
      <c r="GR40" s="46"/>
      <c r="GS40" s="46"/>
      <c r="GT40" s="46"/>
      <c r="GU40" s="46"/>
      <c r="GV40" s="46"/>
      <c r="GW40" s="46"/>
      <c r="GX40" s="46"/>
      <c r="GY40" s="46"/>
      <c r="GZ40" s="46"/>
      <c r="HA40" s="46"/>
      <c r="HB40" s="46"/>
      <c r="HC40" s="46"/>
      <c r="HD40" s="46"/>
      <c r="HE40" s="46"/>
      <c r="HF40" s="46"/>
      <c r="HG40" s="46"/>
      <c r="HH40" s="46"/>
      <c r="HI40" s="46"/>
      <c r="HJ40" s="46"/>
      <c r="HK40" s="46"/>
      <c r="HL40" s="46"/>
      <c r="HM40" s="46"/>
      <c r="HN40" s="46"/>
      <c r="HO40" s="46"/>
      <c r="HP40" s="46"/>
      <c r="HQ40" s="46"/>
      <c r="HR40" s="46"/>
      <c r="HS40" s="25"/>
      <c r="HT40" s="25"/>
      <c r="HU40" s="25"/>
      <c r="HV40" s="25"/>
      <c r="HW40" s="25"/>
      <c r="HX40" s="25"/>
      <c r="HY40" s="25"/>
    </row>
    <row r="41" spans="1:233" ht="19.5" x14ac:dyDescent="0.25">
      <c r="A41" s="653" t="s">
        <v>102</v>
      </c>
      <c r="B41" s="47" t="s">
        <v>102</v>
      </c>
      <c r="C41" s="47" t="s">
        <v>130</v>
      </c>
      <c r="D41" s="47" t="s">
        <v>132</v>
      </c>
      <c r="E41" s="47" t="s">
        <v>134</v>
      </c>
      <c r="F41" s="47"/>
      <c r="G41" s="654"/>
      <c r="H41" s="678"/>
      <c r="I41" s="698"/>
      <c r="J41" s="50"/>
      <c r="K41" s="699"/>
      <c r="L41" s="824" t="s">
        <v>135</v>
      </c>
      <c r="M41" s="50"/>
      <c r="N41" s="49"/>
      <c r="O41" s="198"/>
      <c r="P41" s="47"/>
      <c r="Q41" s="825"/>
      <c r="R41" s="653"/>
      <c r="S41" s="47"/>
      <c r="T41" s="198"/>
      <c r="U41" s="198"/>
      <c r="V41" s="699"/>
      <c r="W41" s="959"/>
      <c r="X41" s="48"/>
      <c r="Y41" s="48"/>
      <c r="Z41" s="654"/>
      <c r="AA41" s="1005"/>
      <c r="AB41" s="993"/>
      <c r="AC41" s="942"/>
      <c r="AD41" s="1035"/>
      <c r="AE41" s="50"/>
      <c r="AF41" s="51"/>
      <c r="AG41" s="51"/>
      <c r="AH41" s="1109"/>
      <c r="AI41" s="1168"/>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c r="BQ41" s="52"/>
      <c r="BR41" s="52"/>
      <c r="BS41" s="52"/>
      <c r="BT41" s="52"/>
      <c r="BU41" s="52"/>
      <c r="BV41" s="52"/>
      <c r="BW41" s="52"/>
      <c r="BX41" s="52"/>
      <c r="BY41" s="52"/>
      <c r="BZ41" s="52"/>
      <c r="CA41" s="52"/>
      <c r="CB41" s="52"/>
      <c r="CC41" s="52"/>
      <c r="CD41" s="52"/>
      <c r="CE41" s="52"/>
      <c r="CF41" s="52"/>
      <c r="CG41" s="52"/>
      <c r="CH41" s="52"/>
      <c r="CI41" s="52"/>
      <c r="CJ41" s="52"/>
      <c r="CK41" s="52"/>
      <c r="CL41" s="52"/>
      <c r="CM41" s="52"/>
      <c r="CN41" s="52"/>
      <c r="CO41" s="1169"/>
      <c r="CP41" s="909"/>
      <c r="CQ41" s="48"/>
      <c r="CR41" s="48"/>
      <c r="CS41" s="48"/>
      <c r="CT41" s="48"/>
      <c r="CU41" s="48"/>
      <c r="CV41" s="48"/>
      <c r="CW41" s="48"/>
      <c r="CX41" s="48"/>
      <c r="CY41" s="48"/>
      <c r="CZ41" s="48"/>
      <c r="DA41" s="48"/>
      <c r="DB41" s="48"/>
      <c r="DC41" s="48"/>
      <c r="DD41" s="53">
        <f t="shared" si="6"/>
        <v>0</v>
      </c>
      <c r="DE41" s="53">
        <f t="shared" si="7"/>
        <v>0</v>
      </c>
      <c r="DF41" s="46"/>
      <c r="DG41" s="46"/>
      <c r="DH41" s="46"/>
      <c r="DI41" s="46"/>
      <c r="DJ41" s="46"/>
      <c r="DK41" s="46"/>
      <c r="DL41" s="46"/>
      <c r="DM41" s="46"/>
      <c r="DN41" s="46"/>
      <c r="DO41" s="46"/>
      <c r="DP41" s="46"/>
      <c r="DQ41" s="46"/>
      <c r="DR41" s="46"/>
      <c r="DS41" s="46"/>
      <c r="DT41" s="46"/>
      <c r="DU41" s="46"/>
      <c r="DV41" s="46"/>
      <c r="DW41" s="46"/>
      <c r="DX41" s="46"/>
      <c r="DY41" s="46"/>
      <c r="DZ41" s="46"/>
      <c r="EA41" s="46"/>
      <c r="EB41" s="46"/>
      <c r="EC41" s="46"/>
      <c r="ED41" s="46"/>
      <c r="EE41" s="46"/>
      <c r="EF41" s="46"/>
      <c r="EG41" s="46"/>
      <c r="EH41" s="46"/>
      <c r="EI41" s="46"/>
      <c r="EJ41" s="46"/>
      <c r="EK41" s="46"/>
      <c r="EL41" s="46"/>
      <c r="EM41" s="46"/>
      <c r="EN41" s="46"/>
      <c r="EO41" s="46"/>
      <c r="EP41" s="46"/>
      <c r="EQ41" s="46"/>
      <c r="ER41" s="46"/>
      <c r="ES41" s="46"/>
      <c r="ET41" s="46"/>
      <c r="EU41" s="46"/>
      <c r="EV41" s="46"/>
      <c r="EW41" s="46"/>
      <c r="EX41" s="46"/>
      <c r="EY41" s="46"/>
      <c r="EZ41" s="46"/>
      <c r="FA41" s="46"/>
      <c r="FB41" s="46"/>
      <c r="FC41" s="46"/>
      <c r="FD41" s="46"/>
      <c r="FE41" s="46"/>
      <c r="FF41" s="46"/>
      <c r="FG41" s="46"/>
      <c r="FH41" s="46"/>
      <c r="FI41" s="46"/>
      <c r="FJ41" s="46"/>
      <c r="FK41" s="46"/>
      <c r="FL41" s="46"/>
      <c r="FM41" s="46"/>
      <c r="FN41" s="46"/>
      <c r="FO41" s="46"/>
      <c r="FP41" s="46"/>
      <c r="FQ41" s="46"/>
      <c r="FR41" s="46"/>
      <c r="FS41" s="46"/>
      <c r="FT41" s="46"/>
      <c r="FU41" s="46"/>
      <c r="FV41" s="46"/>
      <c r="FW41" s="46"/>
      <c r="FX41" s="46"/>
      <c r="FY41" s="46"/>
      <c r="FZ41" s="46"/>
      <c r="GA41" s="46"/>
      <c r="GB41" s="46"/>
      <c r="GC41" s="46"/>
      <c r="GD41" s="46"/>
      <c r="GE41" s="46"/>
      <c r="GF41" s="46"/>
      <c r="GG41" s="46"/>
      <c r="GH41" s="46"/>
      <c r="GI41" s="46"/>
      <c r="GJ41" s="46"/>
      <c r="GK41" s="46"/>
      <c r="GL41" s="46"/>
      <c r="GM41" s="46"/>
      <c r="GN41" s="46"/>
      <c r="GO41" s="46"/>
      <c r="GP41" s="46"/>
      <c r="GQ41" s="46"/>
      <c r="GR41" s="46"/>
      <c r="GS41" s="46"/>
      <c r="GT41" s="46"/>
      <c r="GU41" s="46"/>
      <c r="GV41" s="46"/>
      <c r="GW41" s="46"/>
      <c r="GX41" s="46"/>
      <c r="GY41" s="46"/>
      <c r="GZ41" s="46"/>
      <c r="HA41" s="46"/>
      <c r="HB41" s="46"/>
      <c r="HC41" s="46"/>
      <c r="HD41" s="46"/>
      <c r="HE41" s="46"/>
      <c r="HF41" s="46"/>
      <c r="HG41" s="46"/>
      <c r="HH41" s="46"/>
      <c r="HI41" s="46"/>
      <c r="HJ41" s="46"/>
      <c r="HK41" s="46"/>
      <c r="HL41" s="46"/>
      <c r="HM41" s="46"/>
      <c r="HN41" s="46"/>
      <c r="HO41" s="46"/>
      <c r="HP41" s="46"/>
      <c r="HQ41" s="46"/>
      <c r="HR41" s="46"/>
      <c r="HS41" s="25"/>
      <c r="HT41" s="25"/>
      <c r="HU41" s="25"/>
      <c r="HV41" s="25"/>
      <c r="HW41" s="25"/>
      <c r="HX41" s="25"/>
      <c r="HY41" s="25"/>
    </row>
    <row r="42" spans="1:233" ht="32.25" thickBot="1" x14ac:dyDescent="0.3">
      <c r="A42" s="661" t="s">
        <v>102</v>
      </c>
      <c r="B42" s="297" t="s">
        <v>102</v>
      </c>
      <c r="C42" s="297" t="s">
        <v>130</v>
      </c>
      <c r="D42" s="297" t="s">
        <v>132</v>
      </c>
      <c r="E42" s="297" t="s">
        <v>134</v>
      </c>
      <c r="F42" s="297" t="s">
        <v>136</v>
      </c>
      <c r="G42" s="662"/>
      <c r="H42" s="681"/>
      <c r="I42" s="706"/>
      <c r="J42" s="299"/>
      <c r="K42" s="707"/>
      <c r="L42" s="838" t="s">
        <v>137</v>
      </c>
      <c r="M42" s="299"/>
      <c r="N42" s="300"/>
      <c r="O42" s="301"/>
      <c r="P42" s="297"/>
      <c r="Q42" s="839"/>
      <c r="R42" s="661"/>
      <c r="S42" s="297"/>
      <c r="T42" s="301"/>
      <c r="U42" s="301"/>
      <c r="V42" s="707"/>
      <c r="W42" s="964"/>
      <c r="X42" s="298"/>
      <c r="Y42" s="298"/>
      <c r="Z42" s="662"/>
      <c r="AA42" s="1012"/>
      <c r="AB42" s="1077"/>
      <c r="AC42" s="1078"/>
      <c r="AD42" s="1039"/>
      <c r="AE42" s="299"/>
      <c r="AF42" s="302"/>
      <c r="AG42" s="302"/>
      <c r="AH42" s="1114"/>
      <c r="AI42" s="1178"/>
      <c r="AJ42" s="303"/>
      <c r="AK42" s="303"/>
      <c r="AL42" s="303"/>
      <c r="AM42" s="303"/>
      <c r="AN42" s="303"/>
      <c r="AO42" s="303"/>
      <c r="AP42" s="303"/>
      <c r="AQ42" s="303"/>
      <c r="AR42" s="303"/>
      <c r="AS42" s="303"/>
      <c r="AT42" s="303"/>
      <c r="AU42" s="303"/>
      <c r="AV42" s="303"/>
      <c r="AW42" s="303"/>
      <c r="AX42" s="303"/>
      <c r="AY42" s="303"/>
      <c r="AZ42" s="303"/>
      <c r="BA42" s="303"/>
      <c r="BB42" s="303"/>
      <c r="BC42" s="303"/>
      <c r="BD42" s="303"/>
      <c r="BE42" s="303"/>
      <c r="BF42" s="303"/>
      <c r="BG42" s="303"/>
      <c r="BH42" s="303"/>
      <c r="BI42" s="303"/>
      <c r="BJ42" s="303"/>
      <c r="BK42" s="303"/>
      <c r="BL42" s="303"/>
      <c r="BM42" s="303"/>
      <c r="BN42" s="303"/>
      <c r="BO42" s="303"/>
      <c r="BP42" s="303"/>
      <c r="BQ42" s="303"/>
      <c r="BR42" s="303"/>
      <c r="BS42" s="303"/>
      <c r="BT42" s="303"/>
      <c r="BU42" s="303"/>
      <c r="BV42" s="303"/>
      <c r="BW42" s="303"/>
      <c r="BX42" s="303"/>
      <c r="BY42" s="303"/>
      <c r="BZ42" s="303"/>
      <c r="CA42" s="303"/>
      <c r="CB42" s="303"/>
      <c r="CC42" s="303"/>
      <c r="CD42" s="303"/>
      <c r="CE42" s="303"/>
      <c r="CF42" s="303"/>
      <c r="CG42" s="303"/>
      <c r="CH42" s="303"/>
      <c r="CI42" s="303"/>
      <c r="CJ42" s="303"/>
      <c r="CK42" s="303"/>
      <c r="CL42" s="303"/>
      <c r="CM42" s="303"/>
      <c r="CN42" s="303"/>
      <c r="CO42" s="1179"/>
      <c r="CP42" s="914"/>
      <c r="CQ42" s="298"/>
      <c r="CR42" s="298"/>
      <c r="CS42" s="298"/>
      <c r="CT42" s="298"/>
      <c r="CU42" s="298"/>
      <c r="CV42" s="298"/>
      <c r="CW42" s="298"/>
      <c r="CX42" s="298"/>
      <c r="CY42" s="298"/>
      <c r="CZ42" s="298"/>
      <c r="DA42" s="298"/>
      <c r="DB42" s="298"/>
      <c r="DC42" s="298"/>
      <c r="DD42" s="53">
        <f t="shared" si="6"/>
        <v>0</v>
      </c>
      <c r="DE42" s="53">
        <f t="shared" si="7"/>
        <v>0</v>
      </c>
      <c r="DF42" s="46"/>
      <c r="DG42" s="46"/>
      <c r="DH42" s="46"/>
      <c r="DI42" s="46"/>
      <c r="DJ42" s="46"/>
      <c r="DK42" s="46"/>
      <c r="DL42" s="46"/>
      <c r="DM42" s="46"/>
      <c r="DN42" s="46"/>
      <c r="DO42" s="46"/>
      <c r="DP42" s="46"/>
      <c r="DQ42" s="46"/>
      <c r="DR42" s="46"/>
      <c r="DS42" s="46"/>
      <c r="DT42" s="46"/>
      <c r="DU42" s="46"/>
      <c r="DV42" s="46"/>
      <c r="DW42" s="46"/>
      <c r="DX42" s="46"/>
      <c r="DY42" s="46"/>
      <c r="DZ42" s="46"/>
      <c r="EA42" s="46"/>
      <c r="EB42" s="46"/>
      <c r="EC42" s="46"/>
      <c r="ED42" s="46"/>
      <c r="EE42" s="46"/>
      <c r="EF42" s="46"/>
      <c r="EG42" s="46"/>
      <c r="EH42" s="46"/>
      <c r="EI42" s="46"/>
      <c r="EJ42" s="46"/>
      <c r="EK42" s="46"/>
      <c r="EL42" s="46"/>
      <c r="EM42" s="46"/>
      <c r="EN42" s="46"/>
      <c r="EO42" s="46"/>
      <c r="EP42" s="46"/>
      <c r="EQ42" s="46"/>
      <c r="ER42" s="46"/>
      <c r="ES42" s="46"/>
      <c r="ET42" s="46"/>
      <c r="EU42" s="46"/>
      <c r="EV42" s="46"/>
      <c r="EW42" s="46"/>
      <c r="EX42" s="46"/>
      <c r="EY42" s="46"/>
      <c r="EZ42" s="46"/>
      <c r="FA42" s="46"/>
      <c r="FB42" s="46"/>
      <c r="FC42" s="46"/>
      <c r="FD42" s="46"/>
      <c r="FE42" s="46"/>
      <c r="FF42" s="46"/>
      <c r="FG42" s="46"/>
      <c r="FH42" s="46"/>
      <c r="FI42" s="46"/>
      <c r="FJ42" s="46"/>
      <c r="FK42" s="46"/>
      <c r="FL42" s="46"/>
      <c r="FM42" s="46"/>
      <c r="FN42" s="46"/>
      <c r="FO42" s="46"/>
      <c r="FP42" s="46"/>
      <c r="FQ42" s="46"/>
      <c r="FR42" s="46"/>
      <c r="FS42" s="46"/>
      <c r="FT42" s="46"/>
      <c r="FU42" s="46"/>
      <c r="FV42" s="46"/>
      <c r="FW42" s="46"/>
      <c r="FX42" s="46"/>
      <c r="FY42" s="46"/>
      <c r="FZ42" s="46"/>
      <c r="GA42" s="46"/>
      <c r="GB42" s="46"/>
      <c r="GC42" s="46"/>
      <c r="GD42" s="46"/>
      <c r="GE42" s="46"/>
      <c r="GF42" s="46"/>
      <c r="GG42" s="46"/>
      <c r="GH42" s="46"/>
      <c r="GI42" s="46"/>
      <c r="GJ42" s="46"/>
      <c r="GK42" s="46"/>
      <c r="GL42" s="46"/>
      <c r="GM42" s="46"/>
      <c r="GN42" s="46"/>
      <c r="GO42" s="46"/>
      <c r="GP42" s="46"/>
      <c r="GQ42" s="46"/>
      <c r="GR42" s="46"/>
      <c r="GS42" s="46"/>
      <c r="GT42" s="46"/>
      <c r="GU42" s="46"/>
      <c r="GV42" s="46"/>
      <c r="GW42" s="46"/>
      <c r="GX42" s="46"/>
      <c r="GY42" s="46"/>
      <c r="GZ42" s="46"/>
      <c r="HA42" s="46"/>
      <c r="HB42" s="46"/>
      <c r="HC42" s="46"/>
      <c r="HD42" s="46"/>
      <c r="HE42" s="46"/>
      <c r="HF42" s="46"/>
      <c r="HG42" s="46"/>
      <c r="HH42" s="46"/>
      <c r="HI42" s="46"/>
      <c r="HJ42" s="46"/>
      <c r="HK42" s="46"/>
      <c r="HL42" s="46"/>
      <c r="HM42" s="46"/>
      <c r="HN42" s="46"/>
      <c r="HO42" s="46"/>
      <c r="HP42" s="46"/>
      <c r="HQ42" s="46"/>
      <c r="HR42" s="46"/>
      <c r="HS42" s="25"/>
      <c r="HT42" s="25"/>
      <c r="HU42" s="25"/>
      <c r="HV42" s="25"/>
      <c r="HW42" s="25"/>
      <c r="HX42" s="25"/>
      <c r="HY42" s="25"/>
    </row>
    <row r="43" spans="1:233" s="66" customFormat="1" ht="106.5" customHeight="1" thickBot="1" x14ac:dyDescent="0.3">
      <c r="A43" s="560" t="s">
        <v>102</v>
      </c>
      <c r="B43" s="561" t="s">
        <v>102</v>
      </c>
      <c r="C43" s="561" t="s">
        <v>130</v>
      </c>
      <c r="D43" s="561" t="s">
        <v>132</v>
      </c>
      <c r="E43" s="561" t="s">
        <v>134</v>
      </c>
      <c r="F43" s="561" t="s">
        <v>136</v>
      </c>
      <c r="G43" s="562" t="s">
        <v>196</v>
      </c>
      <c r="H43" s="281" t="s">
        <v>197</v>
      </c>
      <c r="I43" s="387" t="s">
        <v>141</v>
      </c>
      <c r="J43" s="544" t="s">
        <v>199</v>
      </c>
      <c r="K43" s="701">
        <v>1</v>
      </c>
      <c r="L43" s="854" t="s">
        <v>198</v>
      </c>
      <c r="M43" s="544">
        <v>2021005810214</v>
      </c>
      <c r="N43" s="389">
        <v>234150000</v>
      </c>
      <c r="O43" s="543" t="s">
        <v>1077</v>
      </c>
      <c r="P43" s="391">
        <v>1</v>
      </c>
      <c r="Q43" s="829">
        <v>234150000</v>
      </c>
      <c r="R43" s="925" t="s">
        <v>1089</v>
      </c>
      <c r="S43" s="391">
        <v>1</v>
      </c>
      <c r="T43" s="542" t="s">
        <v>1017</v>
      </c>
      <c r="U43" s="542" t="s">
        <v>999</v>
      </c>
      <c r="V43" s="701"/>
      <c r="W43" s="560" t="s">
        <v>120</v>
      </c>
      <c r="X43" s="393">
        <f>AH43</f>
        <v>234150000</v>
      </c>
      <c r="Y43" s="565">
        <v>91138</v>
      </c>
      <c r="Z43" s="400" t="s">
        <v>201</v>
      </c>
      <c r="AA43" s="1007">
        <v>234150</v>
      </c>
      <c r="AB43" s="1075" t="s">
        <v>152</v>
      </c>
      <c r="AC43" s="952" t="s">
        <v>821</v>
      </c>
      <c r="AD43" s="1037" t="s">
        <v>143</v>
      </c>
      <c r="AE43" s="388" t="s">
        <v>144</v>
      </c>
      <c r="AF43" s="456">
        <v>234150000</v>
      </c>
      <c r="AG43" s="457"/>
      <c r="AH43" s="1121">
        <f t="shared" si="2"/>
        <v>234150000</v>
      </c>
      <c r="AI43" s="1172">
        <v>234.15</v>
      </c>
      <c r="AJ43" s="404"/>
      <c r="AK43" s="397"/>
      <c r="AL43" s="397"/>
      <c r="AM43" s="397"/>
      <c r="AN43" s="397"/>
      <c r="AO43" s="397">
        <v>10.5435</v>
      </c>
      <c r="AP43" s="397">
        <v>83.957831999999996</v>
      </c>
      <c r="AQ43" s="397">
        <v>83.151899999999998</v>
      </c>
      <c r="AR43" s="397">
        <v>20.7</v>
      </c>
      <c r="AS43" s="397">
        <v>35.796767999999993</v>
      </c>
      <c r="AT43" s="397"/>
      <c r="AU43" s="397"/>
      <c r="AV43" s="397"/>
      <c r="AW43" s="397"/>
      <c r="AX43" s="397"/>
      <c r="AY43" s="397"/>
      <c r="AZ43" s="397"/>
      <c r="BA43" s="397"/>
      <c r="BB43" s="397"/>
      <c r="BC43" s="397"/>
      <c r="BD43" s="397"/>
      <c r="BE43" s="397"/>
      <c r="BF43" s="397"/>
      <c r="BG43" s="458"/>
      <c r="BH43" s="458"/>
      <c r="BI43" s="458"/>
      <c r="BJ43" s="458"/>
      <c r="BK43" s="458"/>
      <c r="BL43" s="397"/>
      <c r="BM43" s="397"/>
      <c r="BN43" s="397"/>
      <c r="BO43" s="397"/>
      <c r="BP43" s="397"/>
      <c r="BQ43" s="397"/>
      <c r="BR43" s="397"/>
      <c r="BS43" s="397"/>
      <c r="BT43" s="397"/>
      <c r="BU43" s="397"/>
      <c r="BV43" s="397"/>
      <c r="BW43" s="397"/>
      <c r="BX43" s="397"/>
      <c r="BY43" s="397"/>
      <c r="BZ43" s="397"/>
      <c r="CA43" s="397"/>
      <c r="CB43" s="397"/>
      <c r="CC43" s="397"/>
      <c r="CD43" s="397"/>
      <c r="CE43" s="397"/>
      <c r="CF43" s="397"/>
      <c r="CG43" s="397"/>
      <c r="CH43" s="397"/>
      <c r="CI43" s="397"/>
      <c r="CJ43" s="397"/>
      <c r="CK43" s="397"/>
      <c r="CL43" s="397"/>
      <c r="CM43" s="398"/>
      <c r="CN43" s="398"/>
      <c r="CO43" s="1173"/>
      <c r="CP43" s="1216">
        <v>4599030</v>
      </c>
      <c r="CQ43" s="399" t="s">
        <v>739</v>
      </c>
      <c r="CR43" s="399">
        <v>45991</v>
      </c>
      <c r="CS43" s="399" t="s">
        <v>200</v>
      </c>
      <c r="CT43" s="392" t="s">
        <v>120</v>
      </c>
      <c r="CU43" s="393">
        <f>AH43</f>
        <v>234150000</v>
      </c>
      <c r="CV43" s="394">
        <v>91138</v>
      </c>
      <c r="CW43" s="394" t="s">
        <v>201</v>
      </c>
      <c r="CX43" s="394">
        <v>66</v>
      </c>
      <c r="CY43" s="394" t="s">
        <v>202</v>
      </c>
      <c r="CZ43" s="394">
        <v>70481</v>
      </c>
      <c r="DA43" s="394" t="s">
        <v>1131</v>
      </c>
      <c r="DB43" s="394" t="s">
        <v>203</v>
      </c>
      <c r="DC43" s="400" t="s">
        <v>204</v>
      </c>
      <c r="DD43" s="53">
        <f t="shared" si="6"/>
        <v>234150000</v>
      </c>
      <c r="DE43" s="53">
        <f t="shared" si="7"/>
        <v>0</v>
      </c>
      <c r="DF43" s="64"/>
      <c r="DG43" s="64"/>
      <c r="DH43" s="64"/>
      <c r="DI43" s="64"/>
      <c r="DJ43" s="64"/>
      <c r="DK43" s="64"/>
      <c r="DL43" s="64"/>
      <c r="DM43" s="64"/>
      <c r="DN43" s="64"/>
      <c r="DO43" s="64"/>
      <c r="DP43" s="64"/>
      <c r="DQ43" s="64"/>
      <c r="DR43" s="64"/>
      <c r="DS43" s="64"/>
      <c r="DT43" s="64"/>
      <c r="DU43" s="64"/>
      <c r="DV43" s="64"/>
      <c r="DW43" s="64"/>
      <c r="DX43" s="64"/>
      <c r="DY43" s="64"/>
      <c r="DZ43" s="64"/>
      <c r="EA43" s="64"/>
      <c r="EB43" s="64"/>
      <c r="EC43" s="64"/>
      <c r="ED43" s="64"/>
      <c r="EE43" s="64"/>
      <c r="EF43" s="64"/>
      <c r="EG43" s="64"/>
      <c r="EH43" s="64"/>
      <c r="EI43" s="64"/>
      <c r="EJ43" s="64"/>
      <c r="EK43" s="64"/>
      <c r="EL43" s="64"/>
      <c r="EM43" s="64"/>
      <c r="EN43" s="64"/>
      <c r="EO43" s="64"/>
      <c r="EP43" s="64"/>
      <c r="EQ43" s="64"/>
      <c r="ER43" s="64"/>
      <c r="ES43" s="64"/>
      <c r="ET43" s="64"/>
      <c r="EU43" s="64"/>
      <c r="EV43" s="64"/>
      <c r="EW43" s="64"/>
      <c r="EX43" s="64"/>
      <c r="EY43" s="64"/>
      <c r="EZ43" s="64"/>
      <c r="FA43" s="64"/>
      <c r="FB43" s="64"/>
      <c r="FC43" s="64"/>
      <c r="FD43" s="64"/>
      <c r="FE43" s="64"/>
      <c r="FF43" s="64"/>
      <c r="FG43" s="64"/>
      <c r="FH43" s="64"/>
      <c r="FI43" s="64"/>
      <c r="FJ43" s="64"/>
      <c r="FK43" s="64"/>
      <c r="FL43" s="64"/>
      <c r="FM43" s="64"/>
      <c r="FN43" s="64"/>
      <c r="FO43" s="64"/>
      <c r="FP43" s="64"/>
      <c r="FQ43" s="64"/>
      <c r="FR43" s="64"/>
      <c r="FS43" s="64"/>
      <c r="FT43" s="64"/>
      <c r="FU43" s="64"/>
      <c r="FV43" s="64"/>
      <c r="FW43" s="64"/>
      <c r="FX43" s="64"/>
      <c r="FY43" s="64"/>
      <c r="FZ43" s="64"/>
      <c r="GA43" s="64"/>
      <c r="GB43" s="64"/>
      <c r="GC43" s="64"/>
      <c r="GD43" s="64"/>
      <c r="GE43" s="64"/>
      <c r="GF43" s="64"/>
      <c r="GG43" s="64"/>
      <c r="GH43" s="64"/>
      <c r="GI43" s="64"/>
      <c r="GJ43" s="64"/>
      <c r="GK43" s="64"/>
      <c r="GL43" s="64"/>
      <c r="GM43" s="64"/>
      <c r="GN43" s="64"/>
      <c r="GO43" s="64"/>
      <c r="GP43" s="64"/>
      <c r="GQ43" s="64"/>
      <c r="GR43" s="64"/>
      <c r="GS43" s="64"/>
      <c r="GT43" s="64"/>
      <c r="GU43" s="64"/>
      <c r="GV43" s="64"/>
      <c r="GW43" s="64"/>
      <c r="GX43" s="64"/>
      <c r="GY43" s="64"/>
      <c r="GZ43" s="64"/>
      <c r="HA43" s="64"/>
      <c r="HB43" s="64"/>
      <c r="HC43" s="64"/>
      <c r="HD43" s="64"/>
      <c r="HE43" s="64"/>
      <c r="HF43" s="64"/>
      <c r="HG43" s="64"/>
      <c r="HH43" s="64"/>
      <c r="HI43" s="64"/>
      <c r="HJ43" s="64"/>
      <c r="HK43" s="64"/>
      <c r="HL43" s="64"/>
      <c r="HM43" s="64"/>
      <c r="HN43" s="64"/>
      <c r="HO43" s="64"/>
      <c r="HP43" s="64"/>
      <c r="HQ43" s="64"/>
      <c r="HR43" s="64"/>
      <c r="HS43" s="65"/>
      <c r="HT43" s="65"/>
      <c r="HU43" s="65"/>
      <c r="HV43" s="65"/>
      <c r="HW43" s="65"/>
      <c r="HX43" s="65"/>
      <c r="HY43" s="65"/>
    </row>
    <row r="44" spans="1:233" ht="19.5" x14ac:dyDescent="0.25">
      <c r="A44" s="657" t="s">
        <v>205</v>
      </c>
      <c r="B44" s="315"/>
      <c r="C44" s="315"/>
      <c r="D44" s="315"/>
      <c r="E44" s="315"/>
      <c r="F44" s="315"/>
      <c r="G44" s="658"/>
      <c r="H44" s="674"/>
      <c r="I44" s="690"/>
      <c r="J44" s="244"/>
      <c r="K44" s="720"/>
      <c r="L44" s="830" t="s">
        <v>206</v>
      </c>
      <c r="M44" s="244"/>
      <c r="N44" s="318"/>
      <c r="O44" s="319"/>
      <c r="P44" s="315"/>
      <c r="Q44" s="831"/>
      <c r="R44" s="657"/>
      <c r="S44" s="315"/>
      <c r="T44" s="319"/>
      <c r="U44" s="319"/>
      <c r="V44" s="720"/>
      <c r="W44" s="961"/>
      <c r="X44" s="316"/>
      <c r="Y44" s="316"/>
      <c r="Z44" s="658"/>
      <c r="AA44" s="1008"/>
      <c r="AB44" s="990"/>
      <c r="AC44" s="940"/>
      <c r="AD44" s="1048"/>
      <c r="AE44" s="244"/>
      <c r="AF44" s="320"/>
      <c r="AG44" s="320"/>
      <c r="AH44" s="1112"/>
      <c r="AI44" s="1174"/>
      <c r="AJ44" s="321"/>
      <c r="AK44" s="321"/>
      <c r="AL44" s="321"/>
      <c r="AM44" s="321"/>
      <c r="AN44" s="321"/>
      <c r="AO44" s="321"/>
      <c r="AP44" s="321"/>
      <c r="AQ44" s="321"/>
      <c r="AR44" s="321"/>
      <c r="AS44" s="321"/>
      <c r="AT44" s="321"/>
      <c r="AU44" s="321"/>
      <c r="AV44" s="321"/>
      <c r="AW44" s="321"/>
      <c r="AX44" s="321"/>
      <c r="AY44" s="321"/>
      <c r="AZ44" s="321"/>
      <c r="BA44" s="321"/>
      <c r="BB44" s="321"/>
      <c r="BC44" s="321"/>
      <c r="BD44" s="321"/>
      <c r="BE44" s="321"/>
      <c r="BF44" s="321"/>
      <c r="BG44" s="321"/>
      <c r="BH44" s="321"/>
      <c r="BI44" s="321"/>
      <c r="BJ44" s="321"/>
      <c r="BK44" s="321"/>
      <c r="BL44" s="321"/>
      <c r="BM44" s="321"/>
      <c r="BN44" s="321"/>
      <c r="BO44" s="321"/>
      <c r="BP44" s="321"/>
      <c r="BQ44" s="321"/>
      <c r="BR44" s="321"/>
      <c r="BS44" s="321"/>
      <c r="BT44" s="321"/>
      <c r="BU44" s="321"/>
      <c r="BV44" s="321"/>
      <c r="BW44" s="321"/>
      <c r="BX44" s="321"/>
      <c r="BY44" s="321"/>
      <c r="BZ44" s="321"/>
      <c r="CA44" s="321"/>
      <c r="CB44" s="321"/>
      <c r="CC44" s="321"/>
      <c r="CD44" s="321"/>
      <c r="CE44" s="321"/>
      <c r="CF44" s="321"/>
      <c r="CG44" s="321"/>
      <c r="CH44" s="321"/>
      <c r="CI44" s="321"/>
      <c r="CJ44" s="321"/>
      <c r="CK44" s="321"/>
      <c r="CL44" s="321"/>
      <c r="CM44" s="321"/>
      <c r="CN44" s="321"/>
      <c r="CO44" s="1175"/>
      <c r="CP44" s="912"/>
      <c r="CQ44" s="316"/>
      <c r="CR44" s="316"/>
      <c r="CS44" s="316"/>
      <c r="CT44" s="316"/>
      <c r="CU44" s="316"/>
      <c r="CV44" s="316"/>
      <c r="CW44" s="316"/>
      <c r="CX44" s="316"/>
      <c r="CY44" s="316"/>
      <c r="CZ44" s="316"/>
      <c r="DA44" s="316"/>
      <c r="DB44" s="316"/>
      <c r="DC44" s="316"/>
      <c r="DD44" s="53">
        <f t="shared" si="6"/>
        <v>0</v>
      </c>
      <c r="DE44" s="53">
        <f t="shared" si="7"/>
        <v>0</v>
      </c>
      <c r="DF44" s="24"/>
      <c r="DG44" s="24"/>
      <c r="DH44" s="24"/>
      <c r="DI44" s="24"/>
      <c r="DJ44" s="24"/>
      <c r="DK44" s="24"/>
      <c r="DL44" s="24"/>
      <c r="DM44" s="24"/>
      <c r="DN44" s="24"/>
      <c r="DO44" s="24"/>
      <c r="DP44" s="24"/>
      <c r="DQ44" s="24"/>
      <c r="DR44" s="24"/>
      <c r="DS44" s="24"/>
      <c r="DT44" s="24"/>
      <c r="DU44" s="24"/>
      <c r="DV44" s="24"/>
      <c r="DW44" s="24"/>
      <c r="DX44" s="24"/>
      <c r="DY44" s="24"/>
      <c r="DZ44" s="24"/>
      <c r="EA44" s="24"/>
      <c r="EB44" s="24"/>
      <c r="EC44" s="24"/>
      <c r="ED44" s="24"/>
      <c r="EE44" s="24"/>
      <c r="EF44" s="24"/>
      <c r="EG44" s="24"/>
      <c r="EH44" s="24"/>
      <c r="EI44" s="24"/>
      <c r="EJ44" s="24"/>
      <c r="EK44" s="24"/>
      <c r="EL44" s="24"/>
      <c r="EM44" s="24"/>
      <c r="EN44" s="24"/>
      <c r="EO44" s="24"/>
      <c r="EP44" s="24"/>
      <c r="EQ44" s="24"/>
      <c r="ER44" s="24"/>
      <c r="ES44" s="24"/>
      <c r="ET44" s="24"/>
      <c r="EU44" s="24"/>
      <c r="EV44" s="24"/>
      <c r="EW44" s="24"/>
      <c r="EX44" s="24"/>
      <c r="EY44" s="24"/>
      <c r="EZ44" s="24"/>
      <c r="FA44" s="24"/>
      <c r="FB44" s="24"/>
      <c r="FC44" s="24"/>
      <c r="FD44" s="24"/>
      <c r="FE44" s="24"/>
      <c r="FF44" s="24"/>
      <c r="FG44" s="24"/>
      <c r="FH44" s="24"/>
      <c r="FI44" s="24"/>
      <c r="FJ44" s="24"/>
      <c r="FK44" s="24"/>
      <c r="FL44" s="24"/>
      <c r="FM44" s="24"/>
      <c r="FN44" s="24"/>
      <c r="FO44" s="24"/>
      <c r="FP44" s="24"/>
      <c r="FQ44" s="24"/>
      <c r="FR44" s="24"/>
      <c r="FS44" s="24"/>
      <c r="FT44" s="24"/>
      <c r="FU44" s="24"/>
      <c r="FV44" s="24"/>
      <c r="FW44" s="24"/>
      <c r="FX44" s="24"/>
      <c r="FY44" s="24"/>
      <c r="FZ44" s="24"/>
      <c r="GA44" s="24"/>
      <c r="GB44" s="24"/>
      <c r="GC44" s="24"/>
      <c r="GD44" s="24"/>
      <c r="GE44" s="24"/>
      <c r="GF44" s="24"/>
      <c r="GG44" s="24"/>
      <c r="GH44" s="24"/>
      <c r="GI44" s="24"/>
      <c r="GJ44" s="24"/>
      <c r="GK44" s="24"/>
      <c r="GL44" s="24"/>
      <c r="GM44" s="24"/>
      <c r="GN44" s="24"/>
      <c r="GO44" s="24"/>
      <c r="GP44" s="24"/>
      <c r="GQ44" s="24"/>
      <c r="GR44" s="24"/>
      <c r="GS44" s="24"/>
      <c r="GT44" s="24"/>
      <c r="GU44" s="24"/>
      <c r="GV44" s="24"/>
      <c r="GW44" s="24"/>
      <c r="GX44" s="24"/>
      <c r="GY44" s="24"/>
      <c r="GZ44" s="24"/>
      <c r="HA44" s="24"/>
      <c r="HB44" s="24"/>
      <c r="HC44" s="24"/>
      <c r="HD44" s="24"/>
      <c r="HE44" s="24"/>
      <c r="HF44" s="24"/>
      <c r="HG44" s="24"/>
      <c r="HH44" s="24"/>
      <c r="HI44" s="24"/>
      <c r="HJ44" s="24"/>
      <c r="HK44" s="24"/>
      <c r="HL44" s="24"/>
      <c r="HM44" s="24"/>
      <c r="HN44" s="24"/>
      <c r="HO44" s="24"/>
      <c r="HP44" s="24"/>
      <c r="HQ44" s="24"/>
      <c r="HR44" s="24"/>
      <c r="HS44" s="33"/>
      <c r="HT44" s="33"/>
      <c r="HU44" s="33"/>
      <c r="HV44" s="33"/>
      <c r="HW44" s="33"/>
      <c r="HX44" s="33"/>
      <c r="HY44" s="33"/>
    </row>
    <row r="45" spans="1:233" ht="19.5" x14ac:dyDescent="0.25">
      <c r="A45" s="647" t="s">
        <v>205</v>
      </c>
      <c r="B45" s="26" t="s">
        <v>207</v>
      </c>
      <c r="C45" s="26"/>
      <c r="D45" s="26"/>
      <c r="E45" s="26"/>
      <c r="F45" s="26"/>
      <c r="G45" s="648"/>
      <c r="H45" s="675"/>
      <c r="I45" s="709"/>
      <c r="J45" s="76"/>
      <c r="K45" s="710"/>
      <c r="L45" s="832" t="s">
        <v>208</v>
      </c>
      <c r="M45" s="76"/>
      <c r="N45" s="68"/>
      <c r="O45" s="199"/>
      <c r="P45" s="26"/>
      <c r="Q45" s="833"/>
      <c r="R45" s="647"/>
      <c r="S45" s="26"/>
      <c r="T45" s="199"/>
      <c r="U45" s="199"/>
      <c r="V45" s="710"/>
      <c r="W45" s="956"/>
      <c r="X45" s="27"/>
      <c r="Y45" s="27"/>
      <c r="Z45" s="648"/>
      <c r="AA45" s="1009"/>
      <c r="AB45" s="991"/>
      <c r="AC45" s="944"/>
      <c r="AD45" s="1041"/>
      <c r="AE45" s="76"/>
      <c r="AF45" s="30"/>
      <c r="AG45" s="30"/>
      <c r="AH45" s="1106"/>
      <c r="AI45" s="1162"/>
      <c r="AJ45" s="31"/>
      <c r="AK45" s="31"/>
      <c r="AL45" s="31"/>
      <c r="AM45" s="31"/>
      <c r="AN45" s="31"/>
      <c r="AO45" s="31"/>
      <c r="AP45" s="31"/>
      <c r="AQ45" s="31"/>
      <c r="AR45" s="31"/>
      <c r="AS45" s="31"/>
      <c r="AT45" s="31"/>
      <c r="AU45" s="31"/>
      <c r="AV45" s="31"/>
      <c r="AW45" s="31"/>
      <c r="AX45" s="31"/>
      <c r="AY45" s="31"/>
      <c r="AZ45" s="31"/>
      <c r="BA45" s="31"/>
      <c r="BB45" s="31"/>
      <c r="BC45" s="31"/>
      <c r="BD45" s="31"/>
      <c r="BE45" s="31"/>
      <c r="BF45" s="31"/>
      <c r="BG45" s="31"/>
      <c r="BH45" s="31"/>
      <c r="BI45" s="31"/>
      <c r="BJ45" s="31"/>
      <c r="BK45" s="31"/>
      <c r="BL45" s="31"/>
      <c r="BM45" s="31"/>
      <c r="BN45" s="31"/>
      <c r="BO45" s="31"/>
      <c r="BP45" s="31"/>
      <c r="BQ45" s="31"/>
      <c r="BR45" s="31"/>
      <c r="BS45" s="31"/>
      <c r="BT45" s="31"/>
      <c r="BU45" s="31"/>
      <c r="BV45" s="31"/>
      <c r="BW45" s="31"/>
      <c r="BX45" s="31"/>
      <c r="BY45" s="31"/>
      <c r="BZ45" s="31"/>
      <c r="CA45" s="31"/>
      <c r="CB45" s="31"/>
      <c r="CC45" s="31"/>
      <c r="CD45" s="31"/>
      <c r="CE45" s="31"/>
      <c r="CF45" s="31"/>
      <c r="CG45" s="31"/>
      <c r="CH45" s="31"/>
      <c r="CI45" s="31"/>
      <c r="CJ45" s="31"/>
      <c r="CK45" s="31"/>
      <c r="CL45" s="31"/>
      <c r="CM45" s="31"/>
      <c r="CN45" s="31"/>
      <c r="CO45" s="1163"/>
      <c r="CP45" s="906"/>
      <c r="CQ45" s="27"/>
      <c r="CR45" s="27"/>
      <c r="CS45" s="27"/>
      <c r="CT45" s="27"/>
      <c r="CU45" s="27"/>
      <c r="CV45" s="27"/>
      <c r="CW45" s="27"/>
      <c r="CX45" s="27"/>
      <c r="CY45" s="27"/>
      <c r="CZ45" s="27"/>
      <c r="DA45" s="27"/>
      <c r="DB45" s="27"/>
      <c r="DC45" s="27"/>
      <c r="DD45" s="53">
        <f t="shared" si="6"/>
        <v>0</v>
      </c>
      <c r="DE45" s="53">
        <f t="shared" si="7"/>
        <v>0</v>
      </c>
      <c r="DF45" s="46"/>
      <c r="DG45" s="46"/>
      <c r="DH45" s="46"/>
      <c r="DI45" s="46"/>
      <c r="DJ45" s="46"/>
      <c r="DK45" s="46"/>
      <c r="DL45" s="46"/>
      <c r="DM45" s="46"/>
      <c r="DN45" s="46"/>
      <c r="DO45" s="46"/>
      <c r="DP45" s="46"/>
      <c r="DQ45" s="46"/>
      <c r="DR45" s="46"/>
      <c r="DS45" s="46"/>
      <c r="DT45" s="46"/>
      <c r="DU45" s="46"/>
      <c r="DV45" s="46"/>
      <c r="DW45" s="46"/>
      <c r="DX45" s="46"/>
      <c r="DY45" s="46"/>
      <c r="DZ45" s="46"/>
      <c r="EA45" s="46"/>
      <c r="EB45" s="46"/>
      <c r="EC45" s="46"/>
      <c r="ED45" s="46"/>
      <c r="EE45" s="46"/>
      <c r="EF45" s="46"/>
      <c r="EG45" s="46"/>
      <c r="EH45" s="46"/>
      <c r="EI45" s="46"/>
      <c r="EJ45" s="46"/>
      <c r="EK45" s="46"/>
      <c r="EL45" s="46"/>
      <c r="EM45" s="46"/>
      <c r="EN45" s="46"/>
      <c r="EO45" s="46"/>
      <c r="EP45" s="46"/>
      <c r="EQ45" s="46"/>
      <c r="ER45" s="46"/>
      <c r="ES45" s="46"/>
      <c r="ET45" s="46"/>
      <c r="EU45" s="46"/>
      <c r="EV45" s="46"/>
      <c r="EW45" s="46"/>
      <c r="EX45" s="46"/>
      <c r="EY45" s="46"/>
      <c r="EZ45" s="46"/>
      <c r="FA45" s="46"/>
      <c r="FB45" s="46"/>
      <c r="FC45" s="46"/>
      <c r="FD45" s="46"/>
      <c r="FE45" s="46"/>
      <c r="FF45" s="46"/>
      <c r="FG45" s="46"/>
      <c r="FH45" s="46"/>
      <c r="FI45" s="46"/>
      <c r="FJ45" s="46"/>
      <c r="FK45" s="46"/>
      <c r="FL45" s="46"/>
      <c r="FM45" s="46"/>
      <c r="FN45" s="46"/>
      <c r="FO45" s="46"/>
      <c r="FP45" s="46"/>
      <c r="FQ45" s="46"/>
      <c r="FR45" s="46"/>
      <c r="FS45" s="46"/>
      <c r="FT45" s="46"/>
      <c r="FU45" s="46"/>
      <c r="FV45" s="46"/>
      <c r="FW45" s="46"/>
      <c r="FX45" s="46"/>
      <c r="FY45" s="46"/>
      <c r="FZ45" s="46"/>
      <c r="GA45" s="46"/>
      <c r="GB45" s="46"/>
      <c r="GC45" s="46"/>
      <c r="GD45" s="46"/>
      <c r="GE45" s="46"/>
      <c r="GF45" s="46"/>
      <c r="GG45" s="46"/>
      <c r="GH45" s="46"/>
      <c r="GI45" s="46"/>
      <c r="GJ45" s="46"/>
      <c r="GK45" s="46"/>
      <c r="GL45" s="46"/>
      <c r="GM45" s="46"/>
      <c r="GN45" s="46"/>
      <c r="GO45" s="46"/>
      <c r="GP45" s="46"/>
      <c r="GQ45" s="46"/>
      <c r="GR45" s="46"/>
      <c r="GS45" s="46"/>
      <c r="GT45" s="46"/>
      <c r="GU45" s="46"/>
      <c r="GV45" s="46"/>
      <c r="GW45" s="46"/>
      <c r="GX45" s="46"/>
      <c r="GY45" s="46"/>
      <c r="GZ45" s="46"/>
      <c r="HA45" s="46"/>
      <c r="HB45" s="46"/>
      <c r="HC45" s="46"/>
      <c r="HD45" s="46"/>
      <c r="HE45" s="46"/>
      <c r="HF45" s="46"/>
      <c r="HG45" s="46"/>
      <c r="HH45" s="46"/>
      <c r="HI45" s="46"/>
      <c r="HJ45" s="46"/>
      <c r="HK45" s="46"/>
      <c r="HL45" s="46"/>
      <c r="HM45" s="46"/>
      <c r="HN45" s="46"/>
      <c r="HO45" s="46"/>
      <c r="HP45" s="46"/>
      <c r="HQ45" s="46"/>
      <c r="HR45" s="46"/>
      <c r="HS45" s="33"/>
      <c r="HT45" s="33"/>
      <c r="HU45" s="33"/>
      <c r="HV45" s="33"/>
      <c r="HW45" s="33"/>
      <c r="HX45" s="33"/>
      <c r="HY45" s="33"/>
    </row>
    <row r="46" spans="1:233" ht="19.5" x14ac:dyDescent="0.25">
      <c r="A46" s="649" t="s">
        <v>205</v>
      </c>
      <c r="B46" s="34" t="s">
        <v>207</v>
      </c>
      <c r="C46" s="34" t="s">
        <v>207</v>
      </c>
      <c r="D46" s="34"/>
      <c r="E46" s="34"/>
      <c r="F46" s="34"/>
      <c r="G46" s="650"/>
      <c r="H46" s="676"/>
      <c r="I46" s="694"/>
      <c r="J46" s="37"/>
      <c r="K46" s="695"/>
      <c r="L46" s="834" t="s">
        <v>209</v>
      </c>
      <c r="M46" s="37"/>
      <c r="N46" s="69"/>
      <c r="O46" s="34"/>
      <c r="P46" s="34"/>
      <c r="Q46" s="835"/>
      <c r="R46" s="649"/>
      <c r="S46" s="34"/>
      <c r="T46" s="34"/>
      <c r="U46" s="34"/>
      <c r="V46" s="695"/>
      <c r="W46" s="957"/>
      <c r="X46" s="35"/>
      <c r="Y46" s="35"/>
      <c r="Z46" s="962"/>
      <c r="AA46" s="1010"/>
      <c r="AB46" s="649"/>
      <c r="AC46" s="650"/>
      <c r="AD46" s="1033"/>
      <c r="AE46" s="37"/>
      <c r="AF46" s="38"/>
      <c r="AG46" s="38"/>
      <c r="AH46" s="1107"/>
      <c r="AI46" s="1164"/>
      <c r="AJ46" s="39"/>
      <c r="AK46" s="39"/>
      <c r="AL46" s="39"/>
      <c r="AM46" s="39"/>
      <c r="AN46" s="39"/>
      <c r="AO46" s="39"/>
      <c r="AP46" s="39"/>
      <c r="AQ46" s="39"/>
      <c r="AR46" s="39"/>
      <c r="AS46" s="39"/>
      <c r="AT46" s="39"/>
      <c r="AU46" s="39"/>
      <c r="AV46" s="39"/>
      <c r="AW46" s="39"/>
      <c r="AX46" s="39"/>
      <c r="AY46" s="39"/>
      <c r="AZ46" s="39"/>
      <c r="BA46" s="39"/>
      <c r="BB46" s="39"/>
      <c r="BC46" s="39"/>
      <c r="BD46" s="39"/>
      <c r="BE46" s="39"/>
      <c r="BF46" s="39"/>
      <c r="BG46" s="39"/>
      <c r="BH46" s="39"/>
      <c r="BI46" s="39"/>
      <c r="BJ46" s="39"/>
      <c r="BK46" s="39"/>
      <c r="BL46" s="39"/>
      <c r="BM46" s="39"/>
      <c r="BN46" s="39"/>
      <c r="BO46" s="39"/>
      <c r="BP46" s="39"/>
      <c r="BQ46" s="39"/>
      <c r="BR46" s="39"/>
      <c r="BS46" s="39"/>
      <c r="BT46" s="39"/>
      <c r="BU46" s="39"/>
      <c r="BV46" s="39"/>
      <c r="BW46" s="39"/>
      <c r="BX46" s="39"/>
      <c r="BY46" s="39"/>
      <c r="BZ46" s="39"/>
      <c r="CA46" s="39"/>
      <c r="CB46" s="39"/>
      <c r="CC46" s="39"/>
      <c r="CD46" s="39"/>
      <c r="CE46" s="39"/>
      <c r="CF46" s="39"/>
      <c r="CG46" s="39"/>
      <c r="CH46" s="39"/>
      <c r="CI46" s="39"/>
      <c r="CJ46" s="39"/>
      <c r="CK46" s="39"/>
      <c r="CL46" s="39"/>
      <c r="CM46" s="39"/>
      <c r="CN46" s="39"/>
      <c r="CO46" s="1165"/>
      <c r="CP46" s="907"/>
      <c r="CQ46" s="35"/>
      <c r="CR46" s="35"/>
      <c r="CS46" s="35"/>
      <c r="CT46" s="35"/>
      <c r="CU46" s="35"/>
      <c r="CV46" s="35"/>
      <c r="CW46" s="35"/>
      <c r="CX46" s="35"/>
      <c r="CY46" s="35"/>
      <c r="CZ46" s="35"/>
      <c r="DA46" s="35"/>
      <c r="DB46" s="35"/>
      <c r="DC46" s="35"/>
      <c r="DD46" s="53">
        <f t="shared" si="6"/>
        <v>0</v>
      </c>
      <c r="DE46" s="53">
        <f t="shared" si="7"/>
        <v>0</v>
      </c>
      <c r="DF46" s="46"/>
      <c r="DG46" s="46"/>
      <c r="DH46" s="46"/>
      <c r="DI46" s="46"/>
      <c r="DJ46" s="46"/>
      <c r="DK46" s="46"/>
      <c r="DL46" s="46"/>
      <c r="DM46" s="46"/>
      <c r="DN46" s="46"/>
      <c r="DO46" s="46"/>
      <c r="DP46" s="46"/>
      <c r="DQ46" s="46"/>
      <c r="DR46" s="46"/>
      <c r="DS46" s="46"/>
      <c r="DT46" s="46"/>
      <c r="DU46" s="46"/>
      <c r="DV46" s="46"/>
      <c r="DW46" s="46"/>
      <c r="DX46" s="46"/>
      <c r="DY46" s="46"/>
      <c r="DZ46" s="46"/>
      <c r="EA46" s="46"/>
      <c r="EB46" s="46"/>
      <c r="EC46" s="46"/>
      <c r="ED46" s="46"/>
      <c r="EE46" s="46"/>
      <c r="EF46" s="46"/>
      <c r="EG46" s="46"/>
      <c r="EH46" s="46"/>
      <c r="EI46" s="46"/>
      <c r="EJ46" s="46"/>
      <c r="EK46" s="46"/>
      <c r="EL46" s="46"/>
      <c r="EM46" s="46"/>
      <c r="EN46" s="46"/>
      <c r="EO46" s="46"/>
      <c r="EP46" s="46"/>
      <c r="EQ46" s="46"/>
      <c r="ER46" s="46"/>
      <c r="ES46" s="46"/>
      <c r="ET46" s="46"/>
      <c r="EU46" s="46"/>
      <c r="EV46" s="46"/>
      <c r="EW46" s="46"/>
      <c r="EX46" s="46"/>
      <c r="EY46" s="46"/>
      <c r="EZ46" s="46"/>
      <c r="FA46" s="46"/>
      <c r="FB46" s="46"/>
      <c r="FC46" s="46"/>
      <c r="FD46" s="46"/>
      <c r="FE46" s="46"/>
      <c r="FF46" s="46"/>
      <c r="FG46" s="46"/>
      <c r="FH46" s="46"/>
      <c r="FI46" s="46"/>
      <c r="FJ46" s="46"/>
      <c r="FK46" s="46"/>
      <c r="FL46" s="46"/>
      <c r="FM46" s="46"/>
      <c r="FN46" s="46"/>
      <c r="FO46" s="46"/>
      <c r="FP46" s="46"/>
      <c r="FQ46" s="46"/>
      <c r="FR46" s="46"/>
      <c r="FS46" s="46"/>
      <c r="FT46" s="46"/>
      <c r="FU46" s="46"/>
      <c r="FV46" s="46"/>
      <c r="FW46" s="46"/>
      <c r="FX46" s="46"/>
      <c r="FY46" s="46"/>
      <c r="FZ46" s="46"/>
      <c r="GA46" s="46"/>
      <c r="GB46" s="46"/>
      <c r="GC46" s="46"/>
      <c r="GD46" s="46"/>
      <c r="GE46" s="46"/>
      <c r="GF46" s="46"/>
      <c r="GG46" s="46"/>
      <c r="GH46" s="46"/>
      <c r="GI46" s="46"/>
      <c r="GJ46" s="46"/>
      <c r="GK46" s="46"/>
      <c r="GL46" s="46"/>
      <c r="GM46" s="46"/>
      <c r="GN46" s="46"/>
      <c r="GO46" s="46"/>
      <c r="GP46" s="46"/>
      <c r="GQ46" s="46"/>
      <c r="GR46" s="46"/>
      <c r="GS46" s="46"/>
      <c r="GT46" s="46"/>
      <c r="GU46" s="46"/>
      <c r="GV46" s="46"/>
      <c r="GW46" s="46"/>
      <c r="GX46" s="46"/>
      <c r="GY46" s="46"/>
      <c r="GZ46" s="46"/>
      <c r="HA46" s="46"/>
      <c r="HB46" s="46"/>
      <c r="HC46" s="46"/>
      <c r="HD46" s="46"/>
      <c r="HE46" s="46"/>
      <c r="HF46" s="46"/>
      <c r="HG46" s="46"/>
      <c r="HH46" s="46"/>
      <c r="HI46" s="46"/>
      <c r="HJ46" s="46"/>
      <c r="HK46" s="46"/>
      <c r="HL46" s="46"/>
      <c r="HM46" s="46"/>
      <c r="HN46" s="46"/>
      <c r="HO46" s="46"/>
      <c r="HP46" s="46"/>
      <c r="HQ46" s="46"/>
      <c r="HR46" s="46"/>
      <c r="HS46" s="33"/>
      <c r="HT46" s="33"/>
      <c r="HU46" s="33"/>
      <c r="HV46" s="33"/>
      <c r="HW46" s="33"/>
      <c r="HX46" s="33"/>
      <c r="HY46" s="33"/>
    </row>
    <row r="47" spans="1:233" ht="19.5" x14ac:dyDescent="0.25">
      <c r="A47" s="659" t="s">
        <v>205</v>
      </c>
      <c r="B47" s="70" t="s">
        <v>207</v>
      </c>
      <c r="C47" s="70" t="s">
        <v>207</v>
      </c>
      <c r="D47" s="70" t="s">
        <v>207</v>
      </c>
      <c r="E47" s="70"/>
      <c r="F47" s="70"/>
      <c r="G47" s="660"/>
      <c r="H47" s="680"/>
      <c r="I47" s="704"/>
      <c r="J47" s="73"/>
      <c r="K47" s="705"/>
      <c r="L47" s="841" t="s">
        <v>210</v>
      </c>
      <c r="M47" s="73"/>
      <c r="N47" s="77"/>
      <c r="O47" s="200"/>
      <c r="P47" s="70"/>
      <c r="Q47" s="842"/>
      <c r="R47" s="659"/>
      <c r="S47" s="70"/>
      <c r="T47" s="200"/>
      <c r="U47" s="200"/>
      <c r="V47" s="705"/>
      <c r="W47" s="963"/>
      <c r="X47" s="71"/>
      <c r="Y47" s="71"/>
      <c r="Z47" s="660"/>
      <c r="AA47" s="1013"/>
      <c r="AB47" s="1079"/>
      <c r="AC47" s="941"/>
      <c r="AD47" s="996"/>
      <c r="AE47" s="73"/>
      <c r="AF47" s="74"/>
      <c r="AG47" s="74"/>
      <c r="AH47" s="1113"/>
      <c r="AI47" s="1176"/>
      <c r="AJ47" s="75"/>
      <c r="AK47" s="75"/>
      <c r="AL47" s="75"/>
      <c r="AM47" s="75"/>
      <c r="AN47" s="75"/>
      <c r="AO47" s="75"/>
      <c r="AP47" s="75"/>
      <c r="AQ47" s="75"/>
      <c r="AR47" s="75"/>
      <c r="AS47" s="75"/>
      <c r="AT47" s="75"/>
      <c r="AU47" s="75"/>
      <c r="AV47" s="75"/>
      <c r="AW47" s="75"/>
      <c r="AX47" s="75"/>
      <c r="AY47" s="75"/>
      <c r="AZ47" s="75"/>
      <c r="BA47" s="75"/>
      <c r="BB47" s="75"/>
      <c r="BC47" s="75"/>
      <c r="BD47" s="75"/>
      <c r="BE47" s="75"/>
      <c r="BF47" s="75"/>
      <c r="BG47" s="75"/>
      <c r="BH47" s="75"/>
      <c r="BI47" s="75"/>
      <c r="BJ47" s="75"/>
      <c r="BK47" s="75"/>
      <c r="BL47" s="75"/>
      <c r="BM47" s="75"/>
      <c r="BN47" s="75"/>
      <c r="BO47" s="75"/>
      <c r="BP47" s="75"/>
      <c r="BQ47" s="75"/>
      <c r="BR47" s="75"/>
      <c r="BS47" s="75"/>
      <c r="BT47" s="75"/>
      <c r="BU47" s="75"/>
      <c r="BV47" s="75"/>
      <c r="BW47" s="75"/>
      <c r="BX47" s="75"/>
      <c r="BY47" s="75"/>
      <c r="BZ47" s="75"/>
      <c r="CA47" s="75"/>
      <c r="CB47" s="75"/>
      <c r="CC47" s="75"/>
      <c r="CD47" s="75"/>
      <c r="CE47" s="75"/>
      <c r="CF47" s="75"/>
      <c r="CG47" s="75"/>
      <c r="CH47" s="75"/>
      <c r="CI47" s="75"/>
      <c r="CJ47" s="75"/>
      <c r="CK47" s="75"/>
      <c r="CL47" s="75"/>
      <c r="CM47" s="75"/>
      <c r="CN47" s="75"/>
      <c r="CO47" s="1177"/>
      <c r="CP47" s="913"/>
      <c r="CQ47" s="71"/>
      <c r="CR47" s="71"/>
      <c r="CS47" s="71"/>
      <c r="CT47" s="71"/>
      <c r="CU47" s="71"/>
      <c r="CV47" s="71"/>
      <c r="CW47" s="71"/>
      <c r="CX47" s="71"/>
      <c r="CY47" s="71"/>
      <c r="CZ47" s="71"/>
      <c r="DA47" s="71"/>
      <c r="DB47" s="71"/>
      <c r="DC47" s="71"/>
      <c r="DD47" s="53">
        <f t="shared" si="6"/>
        <v>0</v>
      </c>
      <c r="DE47" s="53">
        <f t="shared" si="7"/>
        <v>0</v>
      </c>
      <c r="DF47" s="89"/>
      <c r="DG47" s="89"/>
      <c r="DH47" s="89"/>
      <c r="DI47" s="89"/>
      <c r="DJ47" s="89"/>
      <c r="DK47" s="89"/>
      <c r="DL47" s="89"/>
      <c r="DM47" s="89"/>
      <c r="DN47" s="89"/>
      <c r="DO47" s="89"/>
      <c r="DP47" s="89"/>
      <c r="DQ47" s="89"/>
      <c r="DR47" s="89"/>
      <c r="DS47" s="89"/>
      <c r="DT47" s="89"/>
      <c r="DU47" s="89"/>
      <c r="DV47" s="89"/>
      <c r="DW47" s="89"/>
      <c r="DX47" s="89"/>
      <c r="DY47" s="89"/>
      <c r="DZ47" s="89"/>
      <c r="EA47" s="89"/>
      <c r="EB47" s="89"/>
      <c r="EC47" s="89"/>
      <c r="ED47" s="89"/>
      <c r="EE47" s="89"/>
      <c r="EF47" s="89"/>
      <c r="EG47" s="89"/>
      <c r="EH47" s="89"/>
      <c r="EI47" s="89"/>
      <c r="EJ47" s="89"/>
      <c r="EK47" s="89"/>
      <c r="EL47" s="89"/>
      <c r="EM47" s="89"/>
      <c r="EN47" s="89"/>
      <c r="EO47" s="89"/>
      <c r="EP47" s="89"/>
      <c r="EQ47" s="89"/>
      <c r="ER47" s="89"/>
      <c r="ES47" s="89"/>
      <c r="ET47" s="89"/>
      <c r="EU47" s="89"/>
      <c r="EV47" s="89"/>
      <c r="EW47" s="89"/>
      <c r="EX47" s="89"/>
      <c r="EY47" s="89"/>
      <c r="EZ47" s="89"/>
      <c r="FA47" s="89"/>
      <c r="FB47" s="89"/>
      <c r="FC47" s="89"/>
      <c r="FD47" s="89"/>
      <c r="FE47" s="89"/>
      <c r="FF47" s="89"/>
      <c r="FG47" s="89"/>
      <c r="FH47" s="89"/>
      <c r="FI47" s="89"/>
      <c r="FJ47" s="89"/>
      <c r="FK47" s="89"/>
      <c r="FL47" s="89"/>
      <c r="FM47" s="89"/>
      <c r="FN47" s="89"/>
      <c r="FO47" s="89"/>
      <c r="FP47" s="89"/>
      <c r="FQ47" s="89"/>
      <c r="FR47" s="89"/>
      <c r="FS47" s="89"/>
      <c r="FT47" s="89"/>
      <c r="FU47" s="89"/>
      <c r="FV47" s="89"/>
      <c r="FW47" s="89"/>
      <c r="FX47" s="89"/>
      <c r="FY47" s="89"/>
      <c r="FZ47" s="89"/>
      <c r="GA47" s="89"/>
      <c r="GB47" s="89"/>
      <c r="GC47" s="89"/>
      <c r="GD47" s="89"/>
      <c r="GE47" s="89"/>
      <c r="GF47" s="89"/>
      <c r="GG47" s="89"/>
      <c r="GH47" s="89"/>
      <c r="GI47" s="89"/>
      <c r="GJ47" s="89"/>
      <c r="GK47" s="89"/>
      <c r="GL47" s="89"/>
      <c r="GM47" s="89"/>
      <c r="GN47" s="89"/>
      <c r="GO47" s="89"/>
      <c r="GP47" s="89"/>
      <c r="GQ47" s="89"/>
      <c r="GR47" s="89"/>
      <c r="GS47" s="89"/>
      <c r="GT47" s="89"/>
      <c r="GU47" s="89"/>
      <c r="GV47" s="89"/>
      <c r="GW47" s="89"/>
      <c r="GX47" s="89"/>
      <c r="GY47" s="89"/>
      <c r="GZ47" s="89"/>
      <c r="HA47" s="89"/>
      <c r="HB47" s="89"/>
      <c r="HC47" s="89"/>
      <c r="HD47" s="89"/>
      <c r="HE47" s="89"/>
      <c r="HF47" s="89"/>
      <c r="HG47" s="89"/>
      <c r="HH47" s="89"/>
      <c r="HI47" s="89"/>
      <c r="HJ47" s="89"/>
      <c r="HK47" s="89"/>
      <c r="HL47" s="89"/>
      <c r="HM47" s="89"/>
      <c r="HN47" s="89"/>
      <c r="HO47" s="89"/>
      <c r="HP47" s="89"/>
      <c r="HQ47" s="89"/>
      <c r="HR47" s="89"/>
      <c r="HS47" s="33"/>
      <c r="HT47" s="33"/>
      <c r="HU47" s="33"/>
      <c r="HV47" s="33"/>
      <c r="HW47" s="33"/>
      <c r="HX47" s="33"/>
      <c r="HY47" s="33"/>
    </row>
    <row r="48" spans="1:233" ht="19.5" x14ac:dyDescent="0.25">
      <c r="A48" s="653" t="s">
        <v>205</v>
      </c>
      <c r="B48" s="47" t="s">
        <v>207</v>
      </c>
      <c r="C48" s="47" t="s">
        <v>207</v>
      </c>
      <c r="D48" s="47" t="s">
        <v>207</v>
      </c>
      <c r="E48" s="47" t="s">
        <v>211</v>
      </c>
      <c r="F48" s="47"/>
      <c r="G48" s="654"/>
      <c r="H48" s="678"/>
      <c r="I48" s="698"/>
      <c r="J48" s="50"/>
      <c r="K48" s="699"/>
      <c r="L48" s="824" t="s">
        <v>212</v>
      </c>
      <c r="M48" s="50"/>
      <c r="N48" s="49"/>
      <c r="O48" s="198"/>
      <c r="P48" s="47"/>
      <c r="Q48" s="825"/>
      <c r="R48" s="653"/>
      <c r="S48" s="47"/>
      <c r="T48" s="198"/>
      <c r="U48" s="198"/>
      <c r="V48" s="699"/>
      <c r="W48" s="959"/>
      <c r="X48" s="48"/>
      <c r="Y48" s="48"/>
      <c r="Z48" s="654"/>
      <c r="AA48" s="1005"/>
      <c r="AB48" s="993"/>
      <c r="AC48" s="942"/>
      <c r="AD48" s="1035"/>
      <c r="AE48" s="50"/>
      <c r="AF48" s="51"/>
      <c r="AG48" s="51"/>
      <c r="AH48" s="1109"/>
      <c r="AI48" s="1168"/>
      <c r="AJ48" s="52"/>
      <c r="AK48" s="52"/>
      <c r="AL48" s="52"/>
      <c r="AM48" s="52"/>
      <c r="AN48" s="52"/>
      <c r="AO48" s="52"/>
      <c r="AP48" s="52"/>
      <c r="AQ48" s="52"/>
      <c r="AR48" s="52"/>
      <c r="AS48" s="52"/>
      <c r="AT48" s="52"/>
      <c r="AU48" s="52"/>
      <c r="AV48" s="52"/>
      <c r="AW48" s="52"/>
      <c r="AX48" s="52"/>
      <c r="AY48" s="52"/>
      <c r="AZ48" s="52"/>
      <c r="BA48" s="52"/>
      <c r="BB48" s="52"/>
      <c r="BC48" s="52"/>
      <c r="BD48" s="52"/>
      <c r="BE48" s="52"/>
      <c r="BF48" s="52"/>
      <c r="BG48" s="52"/>
      <c r="BH48" s="52"/>
      <c r="BI48" s="52"/>
      <c r="BJ48" s="52"/>
      <c r="BK48" s="52"/>
      <c r="BL48" s="52"/>
      <c r="BM48" s="52"/>
      <c r="BN48" s="52"/>
      <c r="BO48" s="52"/>
      <c r="BP48" s="52"/>
      <c r="BQ48" s="52"/>
      <c r="BR48" s="52"/>
      <c r="BS48" s="52"/>
      <c r="BT48" s="52"/>
      <c r="BU48" s="52"/>
      <c r="BV48" s="52"/>
      <c r="BW48" s="52"/>
      <c r="BX48" s="52"/>
      <c r="BY48" s="52"/>
      <c r="BZ48" s="52"/>
      <c r="CA48" s="52"/>
      <c r="CB48" s="52"/>
      <c r="CC48" s="52"/>
      <c r="CD48" s="52"/>
      <c r="CE48" s="52"/>
      <c r="CF48" s="52"/>
      <c r="CG48" s="52"/>
      <c r="CH48" s="52"/>
      <c r="CI48" s="52"/>
      <c r="CJ48" s="52"/>
      <c r="CK48" s="52"/>
      <c r="CL48" s="52"/>
      <c r="CM48" s="52"/>
      <c r="CN48" s="52"/>
      <c r="CO48" s="1169"/>
      <c r="CP48" s="909"/>
      <c r="CQ48" s="48"/>
      <c r="CR48" s="48"/>
      <c r="CS48" s="48"/>
      <c r="CT48" s="48"/>
      <c r="CU48" s="48"/>
      <c r="CV48" s="48"/>
      <c r="CW48" s="48"/>
      <c r="CX48" s="48"/>
      <c r="CY48" s="48"/>
      <c r="CZ48" s="48"/>
      <c r="DA48" s="48"/>
      <c r="DB48" s="48"/>
      <c r="DC48" s="48"/>
      <c r="DD48" s="53">
        <f t="shared" si="6"/>
        <v>0</v>
      </c>
      <c r="DE48" s="53">
        <f t="shared" si="7"/>
        <v>0</v>
      </c>
      <c r="DF48" s="89"/>
      <c r="DG48" s="89"/>
      <c r="DH48" s="89"/>
      <c r="DI48" s="89"/>
      <c r="DJ48" s="89"/>
      <c r="DK48" s="89"/>
      <c r="DL48" s="89"/>
      <c r="DM48" s="89"/>
      <c r="DN48" s="89"/>
      <c r="DO48" s="89"/>
      <c r="DP48" s="89"/>
      <c r="DQ48" s="89"/>
      <c r="DR48" s="89"/>
      <c r="DS48" s="89"/>
      <c r="DT48" s="89"/>
      <c r="DU48" s="89"/>
      <c r="DV48" s="89"/>
      <c r="DW48" s="89"/>
      <c r="DX48" s="89"/>
      <c r="DY48" s="89"/>
      <c r="DZ48" s="89"/>
      <c r="EA48" s="89"/>
      <c r="EB48" s="89"/>
      <c r="EC48" s="89"/>
      <c r="ED48" s="89"/>
      <c r="EE48" s="89"/>
      <c r="EF48" s="89"/>
      <c r="EG48" s="89"/>
      <c r="EH48" s="89"/>
      <c r="EI48" s="89"/>
      <c r="EJ48" s="89"/>
      <c r="EK48" s="89"/>
      <c r="EL48" s="89"/>
      <c r="EM48" s="89"/>
      <c r="EN48" s="89"/>
      <c r="EO48" s="89"/>
      <c r="EP48" s="89"/>
      <c r="EQ48" s="89"/>
      <c r="ER48" s="89"/>
      <c r="ES48" s="89"/>
      <c r="ET48" s="89"/>
      <c r="EU48" s="89"/>
      <c r="EV48" s="89"/>
      <c r="EW48" s="89"/>
      <c r="EX48" s="89"/>
      <c r="EY48" s="89"/>
      <c r="EZ48" s="89"/>
      <c r="FA48" s="89"/>
      <c r="FB48" s="89"/>
      <c r="FC48" s="89"/>
      <c r="FD48" s="89"/>
      <c r="FE48" s="89"/>
      <c r="FF48" s="89"/>
      <c r="FG48" s="89"/>
      <c r="FH48" s="89"/>
      <c r="FI48" s="89"/>
      <c r="FJ48" s="89"/>
      <c r="FK48" s="89"/>
      <c r="FL48" s="89"/>
      <c r="FM48" s="89"/>
      <c r="FN48" s="89"/>
      <c r="FO48" s="89"/>
      <c r="FP48" s="89"/>
      <c r="FQ48" s="89"/>
      <c r="FR48" s="89"/>
      <c r="FS48" s="89"/>
      <c r="FT48" s="89"/>
      <c r="FU48" s="89"/>
      <c r="FV48" s="89"/>
      <c r="FW48" s="89"/>
      <c r="FX48" s="89"/>
      <c r="FY48" s="89"/>
      <c r="FZ48" s="89"/>
      <c r="GA48" s="89"/>
      <c r="GB48" s="89"/>
      <c r="GC48" s="89"/>
      <c r="GD48" s="89"/>
      <c r="GE48" s="89"/>
      <c r="GF48" s="89"/>
      <c r="GG48" s="89"/>
      <c r="GH48" s="89"/>
      <c r="GI48" s="89"/>
      <c r="GJ48" s="89"/>
      <c r="GK48" s="89"/>
      <c r="GL48" s="89"/>
      <c r="GM48" s="89"/>
      <c r="GN48" s="89"/>
      <c r="GO48" s="89"/>
      <c r="GP48" s="89"/>
      <c r="GQ48" s="89"/>
      <c r="GR48" s="89"/>
      <c r="GS48" s="89"/>
      <c r="GT48" s="89"/>
      <c r="GU48" s="89"/>
      <c r="GV48" s="89"/>
      <c r="GW48" s="89"/>
      <c r="GX48" s="89"/>
      <c r="GY48" s="89"/>
      <c r="GZ48" s="89"/>
      <c r="HA48" s="89"/>
      <c r="HB48" s="89"/>
      <c r="HC48" s="89"/>
      <c r="HD48" s="89"/>
      <c r="HE48" s="89"/>
      <c r="HF48" s="89"/>
      <c r="HG48" s="89"/>
      <c r="HH48" s="89"/>
      <c r="HI48" s="89"/>
      <c r="HJ48" s="89"/>
      <c r="HK48" s="89"/>
      <c r="HL48" s="89"/>
      <c r="HM48" s="89"/>
      <c r="HN48" s="89"/>
      <c r="HO48" s="89"/>
      <c r="HP48" s="89"/>
      <c r="HQ48" s="89"/>
      <c r="HR48" s="89"/>
      <c r="HS48" s="33"/>
      <c r="HT48" s="33"/>
      <c r="HU48" s="33"/>
      <c r="HV48" s="33"/>
      <c r="HW48" s="33"/>
      <c r="HX48" s="33"/>
      <c r="HY48" s="33"/>
    </row>
    <row r="49" spans="1:233" ht="20.25" thickBot="1" x14ac:dyDescent="0.3">
      <c r="A49" s="661" t="s">
        <v>205</v>
      </c>
      <c r="B49" s="297" t="s">
        <v>207</v>
      </c>
      <c r="C49" s="297" t="s">
        <v>207</v>
      </c>
      <c r="D49" s="297" t="s">
        <v>207</v>
      </c>
      <c r="E49" s="297" t="s">
        <v>211</v>
      </c>
      <c r="F49" s="297" t="s">
        <v>207</v>
      </c>
      <c r="G49" s="662"/>
      <c r="H49" s="681"/>
      <c r="I49" s="706"/>
      <c r="J49" s="299"/>
      <c r="K49" s="707"/>
      <c r="L49" s="838" t="s">
        <v>213</v>
      </c>
      <c r="M49" s="299"/>
      <c r="N49" s="300"/>
      <c r="O49" s="301"/>
      <c r="P49" s="297"/>
      <c r="Q49" s="839"/>
      <c r="R49" s="661"/>
      <c r="S49" s="297"/>
      <c r="T49" s="301"/>
      <c r="U49" s="301"/>
      <c r="V49" s="707"/>
      <c r="W49" s="964"/>
      <c r="X49" s="298"/>
      <c r="Y49" s="298"/>
      <c r="Z49" s="662"/>
      <c r="AA49" s="1012"/>
      <c r="AB49" s="1077"/>
      <c r="AC49" s="1078"/>
      <c r="AD49" s="1039"/>
      <c r="AE49" s="299"/>
      <c r="AF49" s="302"/>
      <c r="AG49" s="302"/>
      <c r="AH49" s="1114"/>
      <c r="AI49" s="1178"/>
      <c r="AJ49" s="303"/>
      <c r="AK49" s="303"/>
      <c r="AL49" s="303"/>
      <c r="AM49" s="303"/>
      <c r="AN49" s="303"/>
      <c r="AO49" s="303"/>
      <c r="AP49" s="303"/>
      <c r="AQ49" s="303"/>
      <c r="AR49" s="303"/>
      <c r="AS49" s="303"/>
      <c r="AT49" s="303"/>
      <c r="AU49" s="303"/>
      <c r="AV49" s="303"/>
      <c r="AW49" s="303"/>
      <c r="AX49" s="303"/>
      <c r="AY49" s="303"/>
      <c r="AZ49" s="303"/>
      <c r="BA49" s="303"/>
      <c r="BB49" s="303"/>
      <c r="BC49" s="303"/>
      <c r="BD49" s="303"/>
      <c r="BE49" s="303"/>
      <c r="BF49" s="303"/>
      <c r="BG49" s="303"/>
      <c r="BH49" s="303"/>
      <c r="BI49" s="303"/>
      <c r="BJ49" s="303"/>
      <c r="BK49" s="303"/>
      <c r="BL49" s="303"/>
      <c r="BM49" s="303"/>
      <c r="BN49" s="303"/>
      <c r="BO49" s="303"/>
      <c r="BP49" s="303"/>
      <c r="BQ49" s="303"/>
      <c r="BR49" s="303"/>
      <c r="BS49" s="303"/>
      <c r="BT49" s="303"/>
      <c r="BU49" s="303"/>
      <c r="BV49" s="303"/>
      <c r="BW49" s="303"/>
      <c r="BX49" s="303"/>
      <c r="BY49" s="303"/>
      <c r="BZ49" s="303"/>
      <c r="CA49" s="303"/>
      <c r="CB49" s="303"/>
      <c r="CC49" s="303"/>
      <c r="CD49" s="303"/>
      <c r="CE49" s="303"/>
      <c r="CF49" s="303"/>
      <c r="CG49" s="303"/>
      <c r="CH49" s="303"/>
      <c r="CI49" s="303"/>
      <c r="CJ49" s="303"/>
      <c r="CK49" s="303"/>
      <c r="CL49" s="303"/>
      <c r="CM49" s="303"/>
      <c r="CN49" s="303"/>
      <c r="CO49" s="1179"/>
      <c r="CP49" s="914"/>
      <c r="CQ49" s="298"/>
      <c r="CR49" s="298"/>
      <c r="CS49" s="298"/>
      <c r="CT49" s="298"/>
      <c r="CU49" s="298"/>
      <c r="CV49" s="298"/>
      <c r="CW49" s="298"/>
      <c r="CX49" s="298"/>
      <c r="CY49" s="298"/>
      <c r="CZ49" s="298"/>
      <c r="DA49" s="298"/>
      <c r="DB49" s="298"/>
      <c r="DC49" s="298"/>
      <c r="DD49" s="53">
        <f t="shared" si="6"/>
        <v>0</v>
      </c>
      <c r="DE49" s="53">
        <f t="shared" si="7"/>
        <v>0</v>
      </c>
      <c r="DF49" s="89"/>
      <c r="DG49" s="89"/>
      <c r="DH49" s="89"/>
      <c r="DI49" s="89"/>
      <c r="DJ49" s="89"/>
      <c r="DK49" s="89"/>
      <c r="DL49" s="89"/>
      <c r="DM49" s="89"/>
      <c r="DN49" s="89"/>
      <c r="DO49" s="89"/>
      <c r="DP49" s="89"/>
      <c r="DQ49" s="89"/>
      <c r="DR49" s="89"/>
      <c r="DS49" s="89"/>
      <c r="DT49" s="89"/>
      <c r="DU49" s="89"/>
      <c r="DV49" s="89"/>
      <c r="DW49" s="89"/>
      <c r="DX49" s="89"/>
      <c r="DY49" s="89"/>
      <c r="DZ49" s="89"/>
      <c r="EA49" s="89"/>
      <c r="EB49" s="89"/>
      <c r="EC49" s="89"/>
      <c r="ED49" s="89"/>
      <c r="EE49" s="89"/>
      <c r="EF49" s="89"/>
      <c r="EG49" s="89"/>
      <c r="EH49" s="89"/>
      <c r="EI49" s="89"/>
      <c r="EJ49" s="89"/>
      <c r="EK49" s="89"/>
      <c r="EL49" s="89"/>
      <c r="EM49" s="89"/>
      <c r="EN49" s="89"/>
      <c r="EO49" s="89"/>
      <c r="EP49" s="89"/>
      <c r="EQ49" s="89"/>
      <c r="ER49" s="89"/>
      <c r="ES49" s="89"/>
      <c r="ET49" s="89"/>
      <c r="EU49" s="89"/>
      <c r="EV49" s="89"/>
      <c r="EW49" s="89"/>
      <c r="EX49" s="89"/>
      <c r="EY49" s="89"/>
      <c r="EZ49" s="89"/>
      <c r="FA49" s="89"/>
      <c r="FB49" s="89"/>
      <c r="FC49" s="89"/>
      <c r="FD49" s="89"/>
      <c r="FE49" s="89"/>
      <c r="FF49" s="89"/>
      <c r="FG49" s="89"/>
      <c r="FH49" s="89"/>
      <c r="FI49" s="89"/>
      <c r="FJ49" s="89"/>
      <c r="FK49" s="89"/>
      <c r="FL49" s="89"/>
      <c r="FM49" s="89"/>
      <c r="FN49" s="89"/>
      <c r="FO49" s="89"/>
      <c r="FP49" s="89"/>
      <c r="FQ49" s="89"/>
      <c r="FR49" s="89"/>
      <c r="FS49" s="89"/>
      <c r="FT49" s="89"/>
      <c r="FU49" s="89"/>
      <c r="FV49" s="89"/>
      <c r="FW49" s="89"/>
      <c r="FX49" s="89"/>
      <c r="FY49" s="89"/>
      <c r="FZ49" s="89"/>
      <c r="GA49" s="89"/>
      <c r="GB49" s="89"/>
      <c r="GC49" s="89"/>
      <c r="GD49" s="89"/>
      <c r="GE49" s="89"/>
      <c r="GF49" s="89"/>
      <c r="GG49" s="89"/>
      <c r="GH49" s="89"/>
      <c r="GI49" s="89"/>
      <c r="GJ49" s="89"/>
      <c r="GK49" s="89"/>
      <c r="GL49" s="89"/>
      <c r="GM49" s="89"/>
      <c r="GN49" s="89"/>
      <c r="GO49" s="89"/>
      <c r="GP49" s="89"/>
      <c r="GQ49" s="89"/>
      <c r="GR49" s="89"/>
      <c r="GS49" s="89"/>
      <c r="GT49" s="89"/>
      <c r="GU49" s="89"/>
      <c r="GV49" s="89"/>
      <c r="GW49" s="89"/>
      <c r="GX49" s="89"/>
      <c r="GY49" s="89"/>
      <c r="GZ49" s="89"/>
      <c r="HA49" s="89"/>
      <c r="HB49" s="89"/>
      <c r="HC49" s="89"/>
      <c r="HD49" s="89"/>
      <c r="HE49" s="89"/>
      <c r="HF49" s="89"/>
      <c r="HG49" s="89"/>
      <c r="HH49" s="89"/>
      <c r="HI49" s="89"/>
      <c r="HJ49" s="89"/>
      <c r="HK49" s="89"/>
      <c r="HL49" s="89"/>
      <c r="HM49" s="89"/>
      <c r="HN49" s="89"/>
      <c r="HO49" s="89"/>
      <c r="HP49" s="89"/>
      <c r="HQ49" s="89"/>
      <c r="HR49" s="89"/>
      <c r="HS49" s="25"/>
      <c r="HT49" s="25"/>
      <c r="HU49" s="25"/>
      <c r="HV49" s="25"/>
      <c r="HW49" s="25"/>
      <c r="HX49" s="25"/>
      <c r="HY49" s="25"/>
    </row>
    <row r="50" spans="1:233" s="66" customFormat="1" ht="73.5" customHeight="1" thickBot="1" x14ac:dyDescent="0.3">
      <c r="A50" s="560" t="s">
        <v>205</v>
      </c>
      <c r="B50" s="561" t="s">
        <v>207</v>
      </c>
      <c r="C50" s="561" t="s">
        <v>207</v>
      </c>
      <c r="D50" s="561" t="s">
        <v>207</v>
      </c>
      <c r="E50" s="561" t="s">
        <v>211</v>
      </c>
      <c r="F50" s="561" t="s">
        <v>207</v>
      </c>
      <c r="G50" s="562" t="s">
        <v>214</v>
      </c>
      <c r="H50" s="281" t="s">
        <v>113</v>
      </c>
      <c r="I50" s="387" t="s">
        <v>216</v>
      </c>
      <c r="J50" s="544" t="s">
        <v>217</v>
      </c>
      <c r="K50" s="701">
        <v>300</v>
      </c>
      <c r="L50" s="854" t="s">
        <v>215</v>
      </c>
      <c r="M50" s="544">
        <v>2021005810166</v>
      </c>
      <c r="N50" s="389">
        <v>120000000</v>
      </c>
      <c r="O50" s="543"/>
      <c r="P50" s="391"/>
      <c r="Q50" s="829"/>
      <c r="R50" s="925"/>
      <c r="S50" s="391"/>
      <c r="T50" s="542"/>
      <c r="U50" s="542"/>
      <c r="V50" s="701"/>
      <c r="W50" s="560" t="s">
        <v>220</v>
      </c>
      <c r="X50" s="393">
        <f>AH50</f>
        <v>120000000</v>
      </c>
      <c r="Y50" s="565" t="s">
        <v>223</v>
      </c>
      <c r="Z50" s="400" t="s">
        <v>224</v>
      </c>
      <c r="AA50" s="1007">
        <v>120000</v>
      </c>
      <c r="AB50" s="1075" t="s">
        <v>206</v>
      </c>
      <c r="AC50" s="952" t="s">
        <v>206</v>
      </c>
      <c r="AD50" s="1037" t="s">
        <v>218</v>
      </c>
      <c r="AE50" s="388" t="s">
        <v>219</v>
      </c>
      <c r="AF50" s="456">
        <v>120000000</v>
      </c>
      <c r="AG50" s="456"/>
      <c r="AH50" s="1122">
        <f t="shared" si="2"/>
        <v>120000000</v>
      </c>
      <c r="AI50" s="1172">
        <v>120</v>
      </c>
      <c r="AJ50" s="404"/>
      <c r="AK50" s="397"/>
      <c r="AL50" s="397"/>
      <c r="AM50" s="397"/>
      <c r="AN50" s="397"/>
      <c r="AO50" s="397"/>
      <c r="AP50" s="397"/>
      <c r="AQ50" s="397"/>
      <c r="AR50" s="397"/>
      <c r="AS50" s="397"/>
      <c r="AT50" s="397"/>
      <c r="AU50" s="397"/>
      <c r="AV50" s="397"/>
      <c r="AW50" s="397"/>
      <c r="AX50" s="397"/>
      <c r="AY50" s="397"/>
      <c r="AZ50" s="397"/>
      <c r="BA50" s="397"/>
      <c r="BB50" s="397"/>
      <c r="BC50" s="397">
        <v>120</v>
      </c>
      <c r="BD50" s="397"/>
      <c r="BE50" s="397"/>
      <c r="BF50" s="397"/>
      <c r="BG50" s="397"/>
      <c r="BH50" s="397"/>
      <c r="BI50" s="397"/>
      <c r="BJ50" s="397"/>
      <c r="BK50" s="397"/>
      <c r="BL50" s="397"/>
      <c r="BM50" s="397"/>
      <c r="BN50" s="397"/>
      <c r="BO50" s="397"/>
      <c r="BP50" s="397"/>
      <c r="BQ50" s="397"/>
      <c r="BR50" s="397"/>
      <c r="BS50" s="397"/>
      <c r="BT50" s="397"/>
      <c r="BU50" s="397"/>
      <c r="BV50" s="397"/>
      <c r="BW50" s="397"/>
      <c r="BX50" s="397"/>
      <c r="BY50" s="397"/>
      <c r="BZ50" s="397"/>
      <c r="CA50" s="397"/>
      <c r="CB50" s="397"/>
      <c r="CC50" s="397"/>
      <c r="CD50" s="397"/>
      <c r="CE50" s="397"/>
      <c r="CF50" s="397"/>
      <c r="CG50" s="397"/>
      <c r="CH50" s="397"/>
      <c r="CI50" s="397"/>
      <c r="CJ50" s="397"/>
      <c r="CK50" s="397"/>
      <c r="CL50" s="397"/>
      <c r="CM50" s="398"/>
      <c r="CN50" s="398"/>
      <c r="CO50" s="1173"/>
      <c r="CP50" s="1218">
        <v>3502009</v>
      </c>
      <c r="CQ50" s="459" t="s">
        <v>221</v>
      </c>
      <c r="CR50" s="460">
        <v>35022</v>
      </c>
      <c r="CS50" s="413" t="s">
        <v>222</v>
      </c>
      <c r="CT50" s="461" t="s">
        <v>220</v>
      </c>
      <c r="CU50" s="393">
        <f>AH50</f>
        <v>120000000</v>
      </c>
      <c r="CV50" s="394" t="s">
        <v>223</v>
      </c>
      <c r="CW50" s="394" t="s">
        <v>224</v>
      </c>
      <c r="CX50" s="394">
        <v>47</v>
      </c>
      <c r="CY50" s="394" t="s">
        <v>225</v>
      </c>
      <c r="CZ50" s="394">
        <v>7045401</v>
      </c>
      <c r="DA50" s="394" t="s">
        <v>226</v>
      </c>
      <c r="DB50" s="394" t="s">
        <v>218</v>
      </c>
      <c r="DC50" s="400" t="s">
        <v>210</v>
      </c>
      <c r="DD50" s="53">
        <f t="shared" si="6"/>
        <v>120000000</v>
      </c>
      <c r="DE50" s="53">
        <f t="shared" si="7"/>
        <v>0</v>
      </c>
      <c r="DF50" s="64"/>
      <c r="DG50" s="64"/>
      <c r="DH50" s="64"/>
      <c r="DI50" s="64"/>
      <c r="DJ50" s="64"/>
      <c r="DK50" s="64"/>
      <c r="DL50" s="64"/>
      <c r="DM50" s="64"/>
      <c r="DN50" s="64"/>
      <c r="DO50" s="64"/>
      <c r="DP50" s="64"/>
      <c r="DQ50" s="64"/>
      <c r="DR50" s="64"/>
      <c r="DS50" s="64"/>
      <c r="DT50" s="64"/>
      <c r="DU50" s="64"/>
      <c r="DV50" s="64"/>
      <c r="DW50" s="64"/>
      <c r="DX50" s="64"/>
      <c r="DY50" s="64"/>
      <c r="DZ50" s="64"/>
      <c r="EA50" s="64"/>
      <c r="EB50" s="64"/>
      <c r="EC50" s="64"/>
      <c r="ED50" s="64"/>
      <c r="EE50" s="64"/>
      <c r="EF50" s="64"/>
      <c r="EG50" s="64"/>
      <c r="EH50" s="64"/>
      <c r="EI50" s="64"/>
      <c r="EJ50" s="64"/>
      <c r="EK50" s="64"/>
      <c r="EL50" s="64"/>
      <c r="EM50" s="64"/>
      <c r="EN50" s="64"/>
      <c r="EO50" s="64"/>
      <c r="EP50" s="64"/>
      <c r="EQ50" s="64"/>
      <c r="ER50" s="64"/>
      <c r="ES50" s="64"/>
      <c r="ET50" s="64"/>
      <c r="EU50" s="64"/>
      <c r="EV50" s="64"/>
      <c r="EW50" s="64"/>
      <c r="EX50" s="64"/>
      <c r="EY50" s="64"/>
      <c r="EZ50" s="64"/>
      <c r="FA50" s="64"/>
      <c r="FB50" s="64"/>
      <c r="FC50" s="64"/>
      <c r="FD50" s="64"/>
      <c r="FE50" s="64"/>
      <c r="FF50" s="64"/>
      <c r="FG50" s="64"/>
      <c r="FH50" s="64"/>
      <c r="FI50" s="64"/>
      <c r="FJ50" s="64"/>
      <c r="FK50" s="64"/>
      <c r="FL50" s="64"/>
      <c r="FM50" s="64"/>
      <c r="FN50" s="64"/>
      <c r="FO50" s="64"/>
      <c r="FP50" s="64"/>
      <c r="FQ50" s="64"/>
      <c r="FR50" s="64"/>
      <c r="FS50" s="64"/>
      <c r="FT50" s="64"/>
      <c r="FU50" s="64"/>
      <c r="FV50" s="64"/>
      <c r="FW50" s="64"/>
      <c r="FX50" s="64"/>
      <c r="FY50" s="64"/>
      <c r="FZ50" s="64"/>
      <c r="GA50" s="64"/>
      <c r="GB50" s="64"/>
      <c r="GC50" s="64"/>
      <c r="GD50" s="64"/>
      <c r="GE50" s="64"/>
      <c r="GF50" s="64"/>
      <c r="GG50" s="64"/>
      <c r="GH50" s="64"/>
      <c r="GI50" s="64"/>
      <c r="GJ50" s="64"/>
      <c r="GK50" s="64"/>
      <c r="GL50" s="64"/>
      <c r="GM50" s="64"/>
      <c r="GN50" s="64"/>
      <c r="GO50" s="64"/>
      <c r="GP50" s="64"/>
      <c r="GQ50" s="64"/>
      <c r="GR50" s="64"/>
      <c r="GS50" s="64"/>
      <c r="GT50" s="64"/>
      <c r="GU50" s="64"/>
      <c r="GV50" s="64"/>
      <c r="GW50" s="64"/>
      <c r="GX50" s="64"/>
      <c r="GY50" s="64"/>
      <c r="GZ50" s="64"/>
      <c r="HA50" s="64"/>
      <c r="HB50" s="64"/>
      <c r="HC50" s="64"/>
      <c r="HD50" s="64"/>
      <c r="HE50" s="64"/>
      <c r="HF50" s="64"/>
      <c r="HG50" s="64"/>
      <c r="HH50" s="64"/>
      <c r="HI50" s="64"/>
      <c r="HJ50" s="64"/>
      <c r="HK50" s="64"/>
      <c r="HL50" s="64"/>
      <c r="HM50" s="64"/>
      <c r="HN50" s="64"/>
      <c r="HO50" s="64"/>
      <c r="HP50" s="64"/>
      <c r="HQ50" s="64"/>
      <c r="HR50" s="64"/>
      <c r="HS50" s="65"/>
      <c r="HT50" s="65"/>
      <c r="HU50" s="65"/>
      <c r="HV50" s="65"/>
      <c r="HW50" s="65"/>
      <c r="HX50" s="65"/>
      <c r="HY50" s="65"/>
    </row>
    <row r="51" spans="1:233" ht="19.5" x14ac:dyDescent="0.25">
      <c r="A51" s="667" t="s">
        <v>205</v>
      </c>
      <c r="B51" s="336" t="s">
        <v>207</v>
      </c>
      <c r="C51" s="336" t="s">
        <v>207</v>
      </c>
      <c r="D51" s="336" t="s">
        <v>127</v>
      </c>
      <c r="E51" s="336"/>
      <c r="F51" s="336"/>
      <c r="G51" s="668"/>
      <c r="H51" s="680"/>
      <c r="I51" s="721"/>
      <c r="J51" s="338"/>
      <c r="K51" s="722"/>
      <c r="L51" s="855" t="s">
        <v>227</v>
      </c>
      <c r="M51" s="338"/>
      <c r="N51" s="339"/>
      <c r="O51" s="340"/>
      <c r="P51" s="336"/>
      <c r="Q51" s="856"/>
      <c r="R51" s="667"/>
      <c r="S51" s="336"/>
      <c r="T51" s="340"/>
      <c r="U51" s="340"/>
      <c r="V51" s="722"/>
      <c r="W51" s="968"/>
      <c r="X51" s="337"/>
      <c r="Y51" s="337"/>
      <c r="Z51" s="668"/>
      <c r="AA51" s="1019"/>
      <c r="AB51" s="1088"/>
      <c r="AC51" s="1089"/>
      <c r="AD51" s="1049"/>
      <c r="AE51" s="338"/>
      <c r="AF51" s="338"/>
      <c r="AG51" s="341"/>
      <c r="AH51" s="1123"/>
      <c r="AI51" s="1188"/>
      <c r="AJ51" s="342"/>
      <c r="AK51" s="342"/>
      <c r="AL51" s="342"/>
      <c r="AM51" s="342"/>
      <c r="AN51" s="342"/>
      <c r="AO51" s="342"/>
      <c r="AP51" s="342"/>
      <c r="AQ51" s="342"/>
      <c r="AR51" s="342"/>
      <c r="AS51" s="342"/>
      <c r="AT51" s="342"/>
      <c r="AU51" s="342"/>
      <c r="AV51" s="342"/>
      <c r="AW51" s="342"/>
      <c r="AX51" s="342"/>
      <c r="AY51" s="342"/>
      <c r="AZ51" s="342"/>
      <c r="BA51" s="342"/>
      <c r="BB51" s="342"/>
      <c r="BC51" s="342"/>
      <c r="BD51" s="342"/>
      <c r="BE51" s="342"/>
      <c r="BF51" s="342"/>
      <c r="BG51" s="342"/>
      <c r="BH51" s="342"/>
      <c r="BI51" s="342"/>
      <c r="BJ51" s="342"/>
      <c r="BK51" s="342"/>
      <c r="BL51" s="342"/>
      <c r="BM51" s="342"/>
      <c r="BN51" s="342"/>
      <c r="BO51" s="342"/>
      <c r="BP51" s="342"/>
      <c r="BQ51" s="342"/>
      <c r="BR51" s="342"/>
      <c r="BS51" s="342"/>
      <c r="BT51" s="342"/>
      <c r="BU51" s="342"/>
      <c r="BV51" s="342"/>
      <c r="BW51" s="342"/>
      <c r="BX51" s="342"/>
      <c r="BY51" s="342"/>
      <c r="BZ51" s="342"/>
      <c r="CA51" s="342"/>
      <c r="CB51" s="342"/>
      <c r="CC51" s="342"/>
      <c r="CD51" s="342"/>
      <c r="CE51" s="342"/>
      <c r="CF51" s="342"/>
      <c r="CG51" s="342"/>
      <c r="CH51" s="342"/>
      <c r="CI51" s="342"/>
      <c r="CJ51" s="342"/>
      <c r="CK51" s="342"/>
      <c r="CL51" s="342"/>
      <c r="CM51" s="342"/>
      <c r="CN51" s="342"/>
      <c r="CO51" s="1189"/>
      <c r="CP51" s="917"/>
      <c r="CQ51" s="337"/>
      <c r="CR51" s="337"/>
      <c r="CS51" s="337"/>
      <c r="CT51" s="337"/>
      <c r="CU51" s="337"/>
      <c r="CV51" s="337"/>
      <c r="CW51" s="337"/>
      <c r="CX51" s="337"/>
      <c r="CY51" s="337"/>
      <c r="CZ51" s="337"/>
      <c r="DA51" s="337"/>
      <c r="DB51" s="337"/>
      <c r="DC51" s="337"/>
      <c r="DD51" s="53">
        <f t="shared" si="6"/>
        <v>0</v>
      </c>
      <c r="DE51" s="53">
        <f t="shared" si="7"/>
        <v>0</v>
      </c>
      <c r="DF51" s="89"/>
      <c r="DG51" s="89"/>
      <c r="DH51" s="89"/>
      <c r="DI51" s="89"/>
      <c r="DJ51" s="89"/>
      <c r="DK51" s="89"/>
      <c r="DL51" s="89"/>
      <c r="DM51" s="89"/>
      <c r="DN51" s="89"/>
      <c r="DO51" s="89"/>
      <c r="DP51" s="89"/>
      <c r="DQ51" s="89"/>
      <c r="DR51" s="89"/>
      <c r="DS51" s="89"/>
      <c r="DT51" s="89"/>
      <c r="DU51" s="89"/>
      <c r="DV51" s="89"/>
      <c r="DW51" s="89"/>
      <c r="DX51" s="89"/>
      <c r="DY51" s="89"/>
      <c r="DZ51" s="89"/>
      <c r="EA51" s="89"/>
      <c r="EB51" s="89"/>
      <c r="EC51" s="89"/>
      <c r="ED51" s="89"/>
      <c r="EE51" s="89"/>
      <c r="EF51" s="89"/>
      <c r="EG51" s="89"/>
      <c r="EH51" s="89"/>
      <c r="EI51" s="89"/>
      <c r="EJ51" s="89"/>
      <c r="EK51" s="89"/>
      <c r="EL51" s="89"/>
      <c r="EM51" s="89"/>
      <c r="EN51" s="89"/>
      <c r="EO51" s="89"/>
      <c r="EP51" s="89"/>
      <c r="EQ51" s="89"/>
      <c r="ER51" s="89"/>
      <c r="ES51" s="89"/>
      <c r="ET51" s="89"/>
      <c r="EU51" s="89"/>
      <c r="EV51" s="89"/>
      <c r="EW51" s="89"/>
      <c r="EX51" s="89"/>
      <c r="EY51" s="89"/>
      <c r="EZ51" s="89"/>
      <c r="FA51" s="89"/>
      <c r="FB51" s="89"/>
      <c r="FC51" s="89"/>
      <c r="FD51" s="89"/>
      <c r="FE51" s="89"/>
      <c r="FF51" s="89"/>
      <c r="FG51" s="89"/>
      <c r="FH51" s="89"/>
      <c r="FI51" s="89"/>
      <c r="FJ51" s="89"/>
      <c r="FK51" s="89"/>
      <c r="FL51" s="89"/>
      <c r="FM51" s="89"/>
      <c r="FN51" s="89"/>
      <c r="FO51" s="89"/>
      <c r="FP51" s="89"/>
      <c r="FQ51" s="89"/>
      <c r="FR51" s="89"/>
      <c r="FS51" s="89"/>
      <c r="FT51" s="89"/>
      <c r="FU51" s="89"/>
      <c r="FV51" s="89"/>
      <c r="FW51" s="89"/>
      <c r="FX51" s="89"/>
      <c r="FY51" s="89"/>
      <c r="FZ51" s="89"/>
      <c r="GA51" s="89"/>
      <c r="GB51" s="89"/>
      <c r="GC51" s="89"/>
      <c r="GD51" s="89"/>
      <c r="GE51" s="89"/>
      <c r="GF51" s="89"/>
      <c r="GG51" s="89"/>
      <c r="GH51" s="89"/>
      <c r="GI51" s="89"/>
      <c r="GJ51" s="89"/>
      <c r="GK51" s="89"/>
      <c r="GL51" s="89"/>
      <c r="GM51" s="89"/>
      <c r="GN51" s="89"/>
      <c r="GO51" s="89"/>
      <c r="GP51" s="89"/>
      <c r="GQ51" s="89"/>
      <c r="GR51" s="89"/>
      <c r="GS51" s="89"/>
      <c r="GT51" s="89"/>
      <c r="GU51" s="89"/>
      <c r="GV51" s="89"/>
      <c r="GW51" s="89"/>
      <c r="GX51" s="89"/>
      <c r="GY51" s="89"/>
      <c r="GZ51" s="89"/>
      <c r="HA51" s="89"/>
      <c r="HB51" s="89"/>
      <c r="HC51" s="89"/>
      <c r="HD51" s="89"/>
      <c r="HE51" s="89"/>
      <c r="HF51" s="89"/>
      <c r="HG51" s="89"/>
      <c r="HH51" s="89"/>
      <c r="HI51" s="89"/>
      <c r="HJ51" s="89"/>
      <c r="HK51" s="89"/>
      <c r="HL51" s="89"/>
      <c r="HM51" s="89"/>
      <c r="HN51" s="89"/>
      <c r="HO51" s="89"/>
      <c r="HP51" s="89"/>
      <c r="HQ51" s="89"/>
      <c r="HR51" s="89"/>
      <c r="HS51" s="33"/>
      <c r="HT51" s="33"/>
      <c r="HU51" s="33"/>
      <c r="HV51" s="33"/>
      <c r="HW51" s="33"/>
      <c r="HX51" s="33"/>
      <c r="HY51" s="33"/>
    </row>
    <row r="52" spans="1:233" ht="19.5" x14ac:dyDescent="0.25">
      <c r="A52" s="653" t="s">
        <v>205</v>
      </c>
      <c r="B52" s="47" t="s">
        <v>207</v>
      </c>
      <c r="C52" s="47" t="s">
        <v>207</v>
      </c>
      <c r="D52" s="47" t="s">
        <v>127</v>
      </c>
      <c r="E52" s="47" t="s">
        <v>211</v>
      </c>
      <c r="F52" s="47"/>
      <c r="G52" s="654"/>
      <c r="H52" s="678"/>
      <c r="I52" s="698"/>
      <c r="J52" s="50"/>
      <c r="K52" s="699"/>
      <c r="L52" s="824" t="s">
        <v>212</v>
      </c>
      <c r="M52" s="50"/>
      <c r="N52" s="49"/>
      <c r="O52" s="198"/>
      <c r="P52" s="47"/>
      <c r="Q52" s="825"/>
      <c r="R52" s="653"/>
      <c r="S52" s="47"/>
      <c r="T52" s="198"/>
      <c r="U52" s="198"/>
      <c r="V52" s="699"/>
      <c r="W52" s="959"/>
      <c r="X52" s="48"/>
      <c r="Y52" s="48"/>
      <c r="Z52" s="654"/>
      <c r="AA52" s="1005"/>
      <c r="AB52" s="993"/>
      <c r="AC52" s="942"/>
      <c r="AD52" s="1035"/>
      <c r="AE52" s="50"/>
      <c r="AF52" s="50"/>
      <c r="AG52" s="51"/>
      <c r="AH52" s="1109"/>
      <c r="AI52" s="1168"/>
      <c r="AJ52" s="52"/>
      <c r="AK52" s="52"/>
      <c r="AL52" s="52"/>
      <c r="AM52" s="52"/>
      <c r="AN52" s="52"/>
      <c r="AO52" s="52"/>
      <c r="AP52" s="52"/>
      <c r="AQ52" s="52"/>
      <c r="AR52" s="52"/>
      <c r="AS52" s="52"/>
      <c r="AT52" s="52"/>
      <c r="AU52" s="52"/>
      <c r="AV52" s="52"/>
      <c r="AW52" s="52"/>
      <c r="AX52" s="52"/>
      <c r="AY52" s="52"/>
      <c r="AZ52" s="52"/>
      <c r="BA52" s="52"/>
      <c r="BB52" s="52"/>
      <c r="BC52" s="52"/>
      <c r="BD52" s="52"/>
      <c r="BE52" s="52"/>
      <c r="BF52" s="52"/>
      <c r="BG52" s="52"/>
      <c r="BH52" s="52"/>
      <c r="BI52" s="52"/>
      <c r="BJ52" s="52"/>
      <c r="BK52" s="52"/>
      <c r="BL52" s="52"/>
      <c r="BM52" s="52"/>
      <c r="BN52" s="52"/>
      <c r="BO52" s="52"/>
      <c r="BP52" s="52"/>
      <c r="BQ52" s="52"/>
      <c r="BR52" s="52"/>
      <c r="BS52" s="52"/>
      <c r="BT52" s="52"/>
      <c r="BU52" s="52"/>
      <c r="BV52" s="52"/>
      <c r="BW52" s="52"/>
      <c r="BX52" s="52"/>
      <c r="BY52" s="52"/>
      <c r="BZ52" s="52"/>
      <c r="CA52" s="52"/>
      <c r="CB52" s="52"/>
      <c r="CC52" s="52"/>
      <c r="CD52" s="52"/>
      <c r="CE52" s="52"/>
      <c r="CF52" s="52"/>
      <c r="CG52" s="52"/>
      <c r="CH52" s="52"/>
      <c r="CI52" s="52"/>
      <c r="CJ52" s="52"/>
      <c r="CK52" s="52"/>
      <c r="CL52" s="52"/>
      <c r="CM52" s="52"/>
      <c r="CN52" s="52"/>
      <c r="CO52" s="1169"/>
      <c r="CP52" s="909"/>
      <c r="CQ52" s="48"/>
      <c r="CR52" s="48"/>
      <c r="CS52" s="48"/>
      <c r="CT52" s="48"/>
      <c r="CU52" s="48"/>
      <c r="CV52" s="48"/>
      <c r="CW52" s="48"/>
      <c r="CX52" s="48"/>
      <c r="CY52" s="48"/>
      <c r="CZ52" s="48"/>
      <c r="DA52" s="48"/>
      <c r="DB52" s="48"/>
      <c r="DC52" s="48"/>
      <c r="DD52" s="53">
        <f t="shared" si="6"/>
        <v>0</v>
      </c>
      <c r="DE52" s="53">
        <f t="shared" si="7"/>
        <v>0</v>
      </c>
      <c r="DF52" s="89"/>
      <c r="DG52" s="89"/>
      <c r="DH52" s="89"/>
      <c r="DI52" s="89"/>
      <c r="DJ52" s="89"/>
      <c r="DK52" s="89"/>
      <c r="DL52" s="89"/>
      <c r="DM52" s="89"/>
      <c r="DN52" s="89"/>
      <c r="DO52" s="89"/>
      <c r="DP52" s="89"/>
      <c r="DQ52" s="89"/>
      <c r="DR52" s="89"/>
      <c r="DS52" s="89"/>
      <c r="DT52" s="89"/>
      <c r="DU52" s="89"/>
      <c r="DV52" s="89"/>
      <c r="DW52" s="89"/>
      <c r="DX52" s="89"/>
      <c r="DY52" s="89"/>
      <c r="DZ52" s="89"/>
      <c r="EA52" s="89"/>
      <c r="EB52" s="89"/>
      <c r="EC52" s="89"/>
      <c r="ED52" s="89"/>
      <c r="EE52" s="89"/>
      <c r="EF52" s="89"/>
      <c r="EG52" s="89"/>
      <c r="EH52" s="89"/>
      <c r="EI52" s="89"/>
      <c r="EJ52" s="89"/>
      <c r="EK52" s="89"/>
      <c r="EL52" s="89"/>
      <c r="EM52" s="89"/>
      <c r="EN52" s="89"/>
      <c r="EO52" s="89"/>
      <c r="EP52" s="89"/>
      <c r="EQ52" s="89"/>
      <c r="ER52" s="89"/>
      <c r="ES52" s="89"/>
      <c r="ET52" s="89"/>
      <c r="EU52" s="89"/>
      <c r="EV52" s="89"/>
      <c r="EW52" s="89"/>
      <c r="EX52" s="89"/>
      <c r="EY52" s="89"/>
      <c r="EZ52" s="89"/>
      <c r="FA52" s="89"/>
      <c r="FB52" s="89"/>
      <c r="FC52" s="89"/>
      <c r="FD52" s="89"/>
      <c r="FE52" s="89"/>
      <c r="FF52" s="89"/>
      <c r="FG52" s="89"/>
      <c r="FH52" s="89"/>
      <c r="FI52" s="89"/>
      <c r="FJ52" s="89"/>
      <c r="FK52" s="89"/>
      <c r="FL52" s="89"/>
      <c r="FM52" s="89"/>
      <c r="FN52" s="89"/>
      <c r="FO52" s="89"/>
      <c r="FP52" s="89"/>
      <c r="FQ52" s="89"/>
      <c r="FR52" s="89"/>
      <c r="FS52" s="89"/>
      <c r="FT52" s="89"/>
      <c r="FU52" s="89"/>
      <c r="FV52" s="89"/>
      <c r="FW52" s="89"/>
      <c r="FX52" s="89"/>
      <c r="FY52" s="89"/>
      <c r="FZ52" s="89"/>
      <c r="GA52" s="89"/>
      <c r="GB52" s="89"/>
      <c r="GC52" s="89"/>
      <c r="GD52" s="89"/>
      <c r="GE52" s="89"/>
      <c r="GF52" s="89"/>
      <c r="GG52" s="89"/>
      <c r="GH52" s="89"/>
      <c r="GI52" s="89"/>
      <c r="GJ52" s="89"/>
      <c r="GK52" s="89"/>
      <c r="GL52" s="89"/>
      <c r="GM52" s="89"/>
      <c r="GN52" s="89"/>
      <c r="GO52" s="89"/>
      <c r="GP52" s="89"/>
      <c r="GQ52" s="89"/>
      <c r="GR52" s="89"/>
      <c r="GS52" s="89"/>
      <c r="GT52" s="89"/>
      <c r="GU52" s="89"/>
      <c r="GV52" s="89"/>
      <c r="GW52" s="89"/>
      <c r="GX52" s="89"/>
      <c r="GY52" s="89"/>
      <c r="GZ52" s="89"/>
      <c r="HA52" s="89"/>
      <c r="HB52" s="89"/>
      <c r="HC52" s="89"/>
      <c r="HD52" s="89"/>
      <c r="HE52" s="89"/>
      <c r="HF52" s="89"/>
      <c r="HG52" s="89"/>
      <c r="HH52" s="89"/>
      <c r="HI52" s="89"/>
      <c r="HJ52" s="89"/>
      <c r="HK52" s="89"/>
      <c r="HL52" s="89"/>
      <c r="HM52" s="89"/>
      <c r="HN52" s="89"/>
      <c r="HO52" s="89"/>
      <c r="HP52" s="89"/>
      <c r="HQ52" s="89"/>
      <c r="HR52" s="89"/>
      <c r="HS52" s="33"/>
      <c r="HT52" s="33"/>
      <c r="HU52" s="33"/>
      <c r="HV52" s="33"/>
      <c r="HW52" s="33"/>
      <c r="HX52" s="33"/>
      <c r="HY52" s="33"/>
    </row>
    <row r="53" spans="1:233" ht="20.25" thickBot="1" x14ac:dyDescent="0.3">
      <c r="A53" s="661" t="s">
        <v>205</v>
      </c>
      <c r="B53" s="297" t="s">
        <v>207</v>
      </c>
      <c r="C53" s="297" t="s">
        <v>207</v>
      </c>
      <c r="D53" s="297" t="s">
        <v>127</v>
      </c>
      <c r="E53" s="297" t="s">
        <v>211</v>
      </c>
      <c r="F53" s="297" t="s">
        <v>104</v>
      </c>
      <c r="G53" s="662"/>
      <c r="H53" s="681"/>
      <c r="I53" s="706"/>
      <c r="J53" s="299"/>
      <c r="K53" s="707"/>
      <c r="L53" s="838" t="s">
        <v>228</v>
      </c>
      <c r="M53" s="299"/>
      <c r="N53" s="300"/>
      <c r="O53" s="301"/>
      <c r="P53" s="297"/>
      <c r="Q53" s="839"/>
      <c r="R53" s="661"/>
      <c r="S53" s="297"/>
      <c r="T53" s="301"/>
      <c r="U53" s="301"/>
      <c r="V53" s="707"/>
      <c r="W53" s="964"/>
      <c r="X53" s="298"/>
      <c r="Y53" s="298"/>
      <c r="Z53" s="662"/>
      <c r="AA53" s="1012"/>
      <c r="AB53" s="1077"/>
      <c r="AC53" s="1078"/>
      <c r="AD53" s="1039"/>
      <c r="AE53" s="299"/>
      <c r="AF53" s="299"/>
      <c r="AG53" s="302"/>
      <c r="AH53" s="1114"/>
      <c r="AI53" s="1178"/>
      <c r="AJ53" s="303"/>
      <c r="AK53" s="303"/>
      <c r="AL53" s="303"/>
      <c r="AM53" s="303"/>
      <c r="AN53" s="303"/>
      <c r="AO53" s="303"/>
      <c r="AP53" s="303"/>
      <c r="AQ53" s="303"/>
      <c r="AR53" s="303"/>
      <c r="AS53" s="303"/>
      <c r="AT53" s="303"/>
      <c r="AU53" s="303"/>
      <c r="AV53" s="303"/>
      <c r="AW53" s="303"/>
      <c r="AX53" s="303"/>
      <c r="AY53" s="303"/>
      <c r="AZ53" s="303"/>
      <c r="BA53" s="303"/>
      <c r="BB53" s="303"/>
      <c r="BC53" s="303"/>
      <c r="BD53" s="303"/>
      <c r="BE53" s="303"/>
      <c r="BF53" s="303"/>
      <c r="BG53" s="303"/>
      <c r="BH53" s="303"/>
      <c r="BI53" s="303"/>
      <c r="BJ53" s="303"/>
      <c r="BK53" s="303"/>
      <c r="BL53" s="303"/>
      <c r="BM53" s="303"/>
      <c r="BN53" s="303"/>
      <c r="BO53" s="303"/>
      <c r="BP53" s="303"/>
      <c r="BQ53" s="303"/>
      <c r="BR53" s="303"/>
      <c r="BS53" s="303"/>
      <c r="BT53" s="303"/>
      <c r="BU53" s="303"/>
      <c r="BV53" s="303"/>
      <c r="BW53" s="303"/>
      <c r="BX53" s="303"/>
      <c r="BY53" s="303"/>
      <c r="BZ53" s="303"/>
      <c r="CA53" s="303"/>
      <c r="CB53" s="303"/>
      <c r="CC53" s="303"/>
      <c r="CD53" s="303"/>
      <c r="CE53" s="303"/>
      <c r="CF53" s="303"/>
      <c r="CG53" s="303"/>
      <c r="CH53" s="303"/>
      <c r="CI53" s="303"/>
      <c r="CJ53" s="303"/>
      <c r="CK53" s="303"/>
      <c r="CL53" s="303"/>
      <c r="CM53" s="303"/>
      <c r="CN53" s="303"/>
      <c r="CO53" s="1179"/>
      <c r="CP53" s="914"/>
      <c r="CQ53" s="298"/>
      <c r="CR53" s="298"/>
      <c r="CS53" s="298"/>
      <c r="CT53" s="298"/>
      <c r="CU53" s="298"/>
      <c r="CV53" s="298"/>
      <c r="CW53" s="298"/>
      <c r="CX53" s="298"/>
      <c r="CY53" s="298"/>
      <c r="CZ53" s="298"/>
      <c r="DA53" s="298"/>
      <c r="DB53" s="298"/>
      <c r="DC53" s="298"/>
      <c r="DD53" s="53">
        <f t="shared" si="6"/>
        <v>0</v>
      </c>
      <c r="DE53" s="53">
        <f t="shared" si="7"/>
        <v>0</v>
      </c>
      <c r="DF53" s="89"/>
      <c r="DG53" s="89"/>
      <c r="DH53" s="89"/>
      <c r="DI53" s="89"/>
      <c r="DJ53" s="89"/>
      <c r="DK53" s="89"/>
      <c r="DL53" s="89"/>
      <c r="DM53" s="89"/>
      <c r="DN53" s="89"/>
      <c r="DO53" s="89"/>
      <c r="DP53" s="89"/>
      <c r="DQ53" s="89"/>
      <c r="DR53" s="89"/>
      <c r="DS53" s="89"/>
      <c r="DT53" s="89"/>
      <c r="DU53" s="89"/>
      <c r="DV53" s="89"/>
      <c r="DW53" s="89"/>
      <c r="DX53" s="89"/>
      <c r="DY53" s="89"/>
      <c r="DZ53" s="89"/>
      <c r="EA53" s="89"/>
      <c r="EB53" s="89"/>
      <c r="EC53" s="89"/>
      <c r="ED53" s="89"/>
      <c r="EE53" s="89"/>
      <c r="EF53" s="89"/>
      <c r="EG53" s="89"/>
      <c r="EH53" s="89"/>
      <c r="EI53" s="89"/>
      <c r="EJ53" s="89"/>
      <c r="EK53" s="89"/>
      <c r="EL53" s="89"/>
      <c r="EM53" s="89"/>
      <c r="EN53" s="89"/>
      <c r="EO53" s="89"/>
      <c r="EP53" s="89"/>
      <c r="EQ53" s="89"/>
      <c r="ER53" s="89"/>
      <c r="ES53" s="89"/>
      <c r="ET53" s="89"/>
      <c r="EU53" s="89"/>
      <c r="EV53" s="89"/>
      <c r="EW53" s="89"/>
      <c r="EX53" s="89"/>
      <c r="EY53" s="89"/>
      <c r="EZ53" s="89"/>
      <c r="FA53" s="89"/>
      <c r="FB53" s="89"/>
      <c r="FC53" s="89"/>
      <c r="FD53" s="89"/>
      <c r="FE53" s="89"/>
      <c r="FF53" s="89"/>
      <c r="FG53" s="89"/>
      <c r="FH53" s="89"/>
      <c r="FI53" s="89"/>
      <c r="FJ53" s="89"/>
      <c r="FK53" s="89"/>
      <c r="FL53" s="89"/>
      <c r="FM53" s="89"/>
      <c r="FN53" s="89"/>
      <c r="FO53" s="89"/>
      <c r="FP53" s="89"/>
      <c r="FQ53" s="89"/>
      <c r="FR53" s="89"/>
      <c r="FS53" s="89"/>
      <c r="FT53" s="89"/>
      <c r="FU53" s="89"/>
      <c r="FV53" s="89"/>
      <c r="FW53" s="89"/>
      <c r="FX53" s="89"/>
      <c r="FY53" s="89"/>
      <c r="FZ53" s="89"/>
      <c r="GA53" s="89"/>
      <c r="GB53" s="89"/>
      <c r="GC53" s="89"/>
      <c r="GD53" s="89"/>
      <c r="GE53" s="89"/>
      <c r="GF53" s="89"/>
      <c r="GG53" s="89"/>
      <c r="GH53" s="89"/>
      <c r="GI53" s="89"/>
      <c r="GJ53" s="89"/>
      <c r="GK53" s="89"/>
      <c r="GL53" s="89"/>
      <c r="GM53" s="89"/>
      <c r="GN53" s="89"/>
      <c r="GO53" s="89"/>
      <c r="GP53" s="89"/>
      <c r="GQ53" s="89"/>
      <c r="GR53" s="89"/>
      <c r="GS53" s="89"/>
      <c r="GT53" s="89"/>
      <c r="GU53" s="89"/>
      <c r="GV53" s="89"/>
      <c r="GW53" s="89"/>
      <c r="GX53" s="89"/>
      <c r="GY53" s="89"/>
      <c r="GZ53" s="89"/>
      <c r="HA53" s="89"/>
      <c r="HB53" s="89"/>
      <c r="HC53" s="89"/>
      <c r="HD53" s="89"/>
      <c r="HE53" s="89"/>
      <c r="HF53" s="89"/>
      <c r="HG53" s="89"/>
      <c r="HH53" s="89"/>
      <c r="HI53" s="89"/>
      <c r="HJ53" s="89"/>
      <c r="HK53" s="89"/>
      <c r="HL53" s="89"/>
      <c r="HM53" s="89"/>
      <c r="HN53" s="89"/>
      <c r="HO53" s="89"/>
      <c r="HP53" s="89"/>
      <c r="HQ53" s="89"/>
      <c r="HR53" s="89"/>
      <c r="HS53" s="25"/>
      <c r="HT53" s="25"/>
      <c r="HU53" s="25"/>
      <c r="HV53" s="25"/>
      <c r="HW53" s="25"/>
      <c r="HX53" s="25"/>
      <c r="HY53" s="25"/>
    </row>
    <row r="54" spans="1:233" s="66" customFormat="1" ht="105" x14ac:dyDescent="0.25">
      <c r="A54" s="415" t="s">
        <v>205</v>
      </c>
      <c r="B54" s="416" t="s">
        <v>207</v>
      </c>
      <c r="C54" s="416" t="s">
        <v>207</v>
      </c>
      <c r="D54" s="416" t="s">
        <v>127</v>
      </c>
      <c r="E54" s="416" t="s">
        <v>211</v>
      </c>
      <c r="F54" s="416" t="s">
        <v>104</v>
      </c>
      <c r="G54" s="417" t="s">
        <v>229</v>
      </c>
      <c r="H54" s="281" t="s">
        <v>113</v>
      </c>
      <c r="I54" s="462" t="s">
        <v>231</v>
      </c>
      <c r="J54" s="463" t="s">
        <v>232</v>
      </c>
      <c r="K54" s="723">
        <v>3</v>
      </c>
      <c r="L54" s="857" t="s">
        <v>230</v>
      </c>
      <c r="M54" s="464">
        <v>2020005810110</v>
      </c>
      <c r="N54" s="425">
        <v>80000000</v>
      </c>
      <c r="O54" s="426" t="s">
        <v>995</v>
      </c>
      <c r="P54" s="427" t="s">
        <v>996</v>
      </c>
      <c r="Q54" s="847">
        <v>80000000</v>
      </c>
      <c r="R54" s="926" t="s">
        <v>997</v>
      </c>
      <c r="S54" s="427" t="s">
        <v>998</v>
      </c>
      <c r="T54" s="428" t="s">
        <v>911</v>
      </c>
      <c r="U54" s="428" t="s">
        <v>999</v>
      </c>
      <c r="V54" s="723"/>
      <c r="W54" s="415" t="s">
        <v>120</v>
      </c>
      <c r="X54" s="429">
        <f t="shared" ref="X54:X55" si="8">AH54</f>
        <v>80000000</v>
      </c>
      <c r="Y54" s="465">
        <v>64241</v>
      </c>
      <c r="Z54" s="969" t="s">
        <v>237</v>
      </c>
      <c r="AA54" s="1015">
        <v>80000</v>
      </c>
      <c r="AB54" s="1082" t="s">
        <v>206</v>
      </c>
      <c r="AC54" s="1083" t="s">
        <v>992</v>
      </c>
      <c r="AD54" s="1050" t="s">
        <v>218</v>
      </c>
      <c r="AE54" s="464" t="s">
        <v>233</v>
      </c>
      <c r="AF54" s="466">
        <v>80000000</v>
      </c>
      <c r="AG54" s="466"/>
      <c r="AH54" s="1124">
        <f t="shared" si="2"/>
        <v>80000000</v>
      </c>
      <c r="AI54" s="1182">
        <v>80</v>
      </c>
      <c r="AJ54" s="433"/>
      <c r="AK54" s="434"/>
      <c r="AL54" s="434"/>
      <c r="AM54" s="434"/>
      <c r="AN54" s="434"/>
      <c r="AO54" s="434"/>
      <c r="AP54" s="434"/>
      <c r="AQ54" s="434"/>
      <c r="AR54" s="434"/>
      <c r="AS54" s="434"/>
      <c r="AT54" s="434"/>
      <c r="AU54" s="434"/>
      <c r="AV54" s="434"/>
      <c r="AW54" s="434"/>
      <c r="AX54" s="434"/>
      <c r="AY54" s="434"/>
      <c r="AZ54" s="434"/>
      <c r="BA54" s="434"/>
      <c r="BB54" s="434"/>
      <c r="BC54" s="434">
        <v>80</v>
      </c>
      <c r="BD54" s="434"/>
      <c r="BE54" s="434"/>
      <c r="BF54" s="434"/>
      <c r="BG54" s="434"/>
      <c r="BH54" s="434"/>
      <c r="BI54" s="434"/>
      <c r="BJ54" s="434"/>
      <c r="BK54" s="434"/>
      <c r="BL54" s="434"/>
      <c r="BM54" s="434"/>
      <c r="BN54" s="434"/>
      <c r="BO54" s="434"/>
      <c r="BP54" s="434"/>
      <c r="BQ54" s="434"/>
      <c r="BR54" s="434"/>
      <c r="BS54" s="434"/>
      <c r="BT54" s="434"/>
      <c r="BU54" s="434"/>
      <c r="BV54" s="434"/>
      <c r="BW54" s="434"/>
      <c r="BX54" s="434"/>
      <c r="BY54" s="434"/>
      <c r="BZ54" s="434"/>
      <c r="CA54" s="434"/>
      <c r="CB54" s="434"/>
      <c r="CC54" s="434"/>
      <c r="CD54" s="434"/>
      <c r="CE54" s="434"/>
      <c r="CF54" s="434"/>
      <c r="CG54" s="434"/>
      <c r="CH54" s="434"/>
      <c r="CI54" s="434"/>
      <c r="CJ54" s="434"/>
      <c r="CK54" s="434"/>
      <c r="CL54" s="434"/>
      <c r="CM54" s="435"/>
      <c r="CN54" s="435"/>
      <c r="CO54" s="1183"/>
      <c r="CP54" s="1150" t="s">
        <v>234</v>
      </c>
      <c r="CQ54" s="468" t="s">
        <v>235</v>
      </c>
      <c r="CR54" s="468">
        <v>35021</v>
      </c>
      <c r="CS54" s="469" t="s">
        <v>236</v>
      </c>
      <c r="CT54" s="468" t="s">
        <v>120</v>
      </c>
      <c r="CU54" s="470">
        <f>AH54</f>
        <v>80000000</v>
      </c>
      <c r="CV54" s="519">
        <v>64241</v>
      </c>
      <c r="CW54" s="519" t="s">
        <v>237</v>
      </c>
      <c r="CX54" s="471" t="s">
        <v>238</v>
      </c>
      <c r="CY54" s="471" t="s">
        <v>239</v>
      </c>
      <c r="CZ54" s="472" t="s">
        <v>240</v>
      </c>
      <c r="DA54" s="472" t="s">
        <v>227</v>
      </c>
      <c r="DB54" s="473" t="s">
        <v>241</v>
      </c>
      <c r="DC54" s="474" t="s">
        <v>242</v>
      </c>
      <c r="DD54" s="53">
        <f t="shared" si="6"/>
        <v>80000000</v>
      </c>
      <c r="DE54" s="53">
        <f t="shared" si="7"/>
        <v>0</v>
      </c>
      <c r="DF54" s="64"/>
      <c r="DG54" s="64"/>
      <c r="DH54" s="64"/>
      <c r="DI54" s="64"/>
      <c r="DJ54" s="64"/>
      <c r="DK54" s="64"/>
      <c r="DL54" s="64"/>
      <c r="DM54" s="64"/>
      <c r="DN54" s="64"/>
      <c r="DO54" s="64"/>
      <c r="DP54" s="64"/>
      <c r="DQ54" s="64"/>
      <c r="DR54" s="64"/>
      <c r="DS54" s="64"/>
      <c r="DT54" s="64"/>
      <c r="DU54" s="64"/>
      <c r="DV54" s="64"/>
      <c r="DW54" s="64"/>
      <c r="DX54" s="64"/>
      <c r="DY54" s="64"/>
      <c r="DZ54" s="64"/>
      <c r="EA54" s="64"/>
      <c r="EB54" s="64"/>
      <c r="EC54" s="64"/>
      <c r="ED54" s="64"/>
      <c r="EE54" s="64"/>
      <c r="EF54" s="64"/>
      <c r="EG54" s="64"/>
      <c r="EH54" s="64"/>
      <c r="EI54" s="64"/>
      <c r="EJ54" s="64"/>
      <c r="EK54" s="64"/>
      <c r="EL54" s="64"/>
      <c r="EM54" s="64"/>
      <c r="EN54" s="64"/>
      <c r="EO54" s="64"/>
      <c r="EP54" s="64"/>
      <c r="EQ54" s="64"/>
      <c r="ER54" s="64"/>
      <c r="ES54" s="64"/>
      <c r="ET54" s="64"/>
      <c r="EU54" s="64"/>
      <c r="EV54" s="64"/>
      <c r="EW54" s="64"/>
      <c r="EX54" s="64"/>
      <c r="EY54" s="64"/>
      <c r="EZ54" s="64"/>
      <c r="FA54" s="64"/>
      <c r="FB54" s="64"/>
      <c r="FC54" s="64"/>
      <c r="FD54" s="64"/>
      <c r="FE54" s="64"/>
      <c r="FF54" s="64"/>
      <c r="FG54" s="64"/>
      <c r="FH54" s="64"/>
      <c r="FI54" s="64"/>
      <c r="FJ54" s="64"/>
      <c r="FK54" s="64"/>
      <c r="FL54" s="64"/>
      <c r="FM54" s="64"/>
      <c r="FN54" s="64"/>
      <c r="FO54" s="64"/>
      <c r="FP54" s="64"/>
      <c r="FQ54" s="64"/>
      <c r="FR54" s="64"/>
      <c r="FS54" s="64"/>
      <c r="FT54" s="64"/>
      <c r="FU54" s="64"/>
      <c r="FV54" s="64"/>
      <c r="FW54" s="64"/>
      <c r="FX54" s="64"/>
      <c r="FY54" s="64"/>
      <c r="FZ54" s="64"/>
      <c r="GA54" s="64"/>
      <c r="GB54" s="64"/>
      <c r="GC54" s="64"/>
      <c r="GD54" s="64"/>
      <c r="GE54" s="64"/>
      <c r="GF54" s="64"/>
      <c r="GG54" s="64"/>
      <c r="GH54" s="64"/>
      <c r="GI54" s="64"/>
      <c r="GJ54" s="64"/>
      <c r="GK54" s="64"/>
      <c r="GL54" s="64"/>
      <c r="GM54" s="64"/>
      <c r="GN54" s="64"/>
      <c r="GO54" s="64"/>
      <c r="GP54" s="64"/>
      <c r="GQ54" s="64"/>
      <c r="GR54" s="64"/>
      <c r="GS54" s="64"/>
      <c r="GT54" s="64"/>
      <c r="GU54" s="64"/>
      <c r="GV54" s="64"/>
      <c r="GW54" s="64"/>
      <c r="GX54" s="64"/>
      <c r="GY54" s="64"/>
      <c r="GZ54" s="64"/>
      <c r="HA54" s="64"/>
      <c r="HB54" s="64"/>
      <c r="HC54" s="64"/>
      <c r="HD54" s="64"/>
      <c r="HE54" s="64"/>
      <c r="HF54" s="64"/>
      <c r="HG54" s="64"/>
      <c r="HH54" s="64"/>
      <c r="HI54" s="64"/>
      <c r="HJ54" s="64"/>
      <c r="HK54" s="64"/>
      <c r="HL54" s="64"/>
      <c r="HM54" s="64"/>
      <c r="HN54" s="64"/>
      <c r="HO54" s="64"/>
      <c r="HP54" s="64"/>
      <c r="HQ54" s="64"/>
      <c r="HR54" s="64"/>
      <c r="HS54" s="65"/>
      <c r="HT54" s="65"/>
      <c r="HU54" s="65"/>
      <c r="HV54" s="65"/>
      <c r="HW54" s="65"/>
      <c r="HX54" s="65"/>
      <c r="HY54" s="65"/>
    </row>
    <row r="55" spans="1:233" s="66" customFormat="1" ht="115.5" customHeight="1" thickBot="1" x14ac:dyDescent="0.3">
      <c r="A55" s="418" t="s">
        <v>205</v>
      </c>
      <c r="B55" s="419" t="s">
        <v>207</v>
      </c>
      <c r="C55" s="419" t="s">
        <v>207</v>
      </c>
      <c r="D55" s="419" t="s">
        <v>127</v>
      </c>
      <c r="E55" s="419" t="s">
        <v>211</v>
      </c>
      <c r="F55" s="419" t="s">
        <v>104</v>
      </c>
      <c r="G55" s="420" t="s">
        <v>243</v>
      </c>
      <c r="H55" s="281" t="s">
        <v>113</v>
      </c>
      <c r="I55" s="475" t="s">
        <v>231</v>
      </c>
      <c r="J55" s="476" t="s">
        <v>245</v>
      </c>
      <c r="K55" s="724">
        <v>1</v>
      </c>
      <c r="L55" s="858" t="s">
        <v>244</v>
      </c>
      <c r="M55" s="476">
        <v>2020005810265</v>
      </c>
      <c r="N55" s="442">
        <v>1878439825.4100001</v>
      </c>
      <c r="O55" s="513" t="s">
        <v>1065</v>
      </c>
      <c r="P55" s="443" t="s">
        <v>1066</v>
      </c>
      <c r="Q55" s="849">
        <v>6916406029.0600004</v>
      </c>
      <c r="R55" s="928" t="s">
        <v>1132</v>
      </c>
      <c r="S55" s="443" t="s">
        <v>1067</v>
      </c>
      <c r="T55" s="444">
        <v>44561</v>
      </c>
      <c r="U55" s="444">
        <v>44742</v>
      </c>
      <c r="V55" s="724" t="s">
        <v>1069</v>
      </c>
      <c r="W55" s="418" t="s">
        <v>246</v>
      </c>
      <c r="X55" s="446">
        <f t="shared" si="8"/>
        <v>1878439825.4100001</v>
      </c>
      <c r="Y55" s="477" t="s">
        <v>247</v>
      </c>
      <c r="Z55" s="970" t="s">
        <v>248</v>
      </c>
      <c r="AA55" s="1016">
        <v>1878439.82541</v>
      </c>
      <c r="AB55" s="1084" t="s">
        <v>206</v>
      </c>
      <c r="AC55" s="1085" t="s">
        <v>1068</v>
      </c>
      <c r="AD55" s="1051" t="s">
        <v>218</v>
      </c>
      <c r="AE55" s="476" t="s">
        <v>233</v>
      </c>
      <c r="AF55" s="478">
        <v>1878439825.4100001</v>
      </c>
      <c r="AG55" s="478"/>
      <c r="AH55" s="1125">
        <f t="shared" si="2"/>
        <v>1878439825.4100001</v>
      </c>
      <c r="AI55" s="1184">
        <v>1878.4398254100001</v>
      </c>
      <c r="AJ55" s="450"/>
      <c r="AK55" s="451"/>
      <c r="AL55" s="451"/>
      <c r="AM55" s="451"/>
      <c r="AN55" s="451"/>
      <c r="AO55" s="451"/>
      <c r="AP55" s="451"/>
      <c r="AQ55" s="451"/>
      <c r="AR55" s="451"/>
      <c r="AS55" s="451"/>
      <c r="AT55" s="451">
        <v>1878.4398254100001</v>
      </c>
      <c r="AU55" s="451"/>
      <c r="AV55" s="451"/>
      <c r="AW55" s="451"/>
      <c r="AX55" s="451"/>
      <c r="AY55" s="451"/>
      <c r="AZ55" s="451"/>
      <c r="BA55" s="451"/>
      <c r="BB55" s="451"/>
      <c r="BC55" s="451"/>
      <c r="BD55" s="451"/>
      <c r="BE55" s="451"/>
      <c r="BF55" s="451"/>
      <c r="BG55" s="451"/>
      <c r="BH55" s="451"/>
      <c r="BI55" s="451"/>
      <c r="BJ55" s="451"/>
      <c r="BK55" s="451"/>
      <c r="BL55" s="451"/>
      <c r="BM55" s="451"/>
      <c r="BN55" s="451"/>
      <c r="BO55" s="451"/>
      <c r="BP55" s="451"/>
      <c r="BQ55" s="451"/>
      <c r="BR55" s="451"/>
      <c r="BS55" s="451"/>
      <c r="BT55" s="451"/>
      <c r="BU55" s="451"/>
      <c r="BV55" s="451"/>
      <c r="BW55" s="451"/>
      <c r="BX55" s="451"/>
      <c r="BY55" s="451"/>
      <c r="BZ55" s="451"/>
      <c r="CA55" s="451"/>
      <c r="CB55" s="451"/>
      <c r="CC55" s="451"/>
      <c r="CD55" s="451"/>
      <c r="CE55" s="451"/>
      <c r="CF55" s="451"/>
      <c r="CG55" s="451"/>
      <c r="CH55" s="451"/>
      <c r="CI55" s="451"/>
      <c r="CJ55" s="451"/>
      <c r="CK55" s="451"/>
      <c r="CL55" s="451"/>
      <c r="CM55" s="452"/>
      <c r="CN55" s="452"/>
      <c r="CO55" s="1185"/>
      <c r="CP55" s="1152" t="s">
        <v>234</v>
      </c>
      <c r="CQ55" s="480" t="s">
        <v>235</v>
      </c>
      <c r="CR55" s="481">
        <v>35021</v>
      </c>
      <c r="CS55" s="801" t="s">
        <v>236</v>
      </c>
      <c r="CT55" s="480" t="s">
        <v>246</v>
      </c>
      <c r="CU55" s="482">
        <f>AH55</f>
        <v>1878439825.4100001</v>
      </c>
      <c r="CV55" s="515" t="s">
        <v>247</v>
      </c>
      <c r="CW55" s="515" t="s">
        <v>248</v>
      </c>
      <c r="CX55" s="483" t="s">
        <v>238</v>
      </c>
      <c r="CY55" s="483" t="s">
        <v>239</v>
      </c>
      <c r="CZ55" s="484" t="s">
        <v>240</v>
      </c>
      <c r="DA55" s="484" t="s">
        <v>227</v>
      </c>
      <c r="DB55" s="485" t="s">
        <v>241</v>
      </c>
      <c r="DC55" s="486" t="s">
        <v>242</v>
      </c>
      <c r="DD55" s="53">
        <f t="shared" si="6"/>
        <v>1878439825.4100001</v>
      </c>
      <c r="DE55" s="53">
        <f t="shared" si="7"/>
        <v>0</v>
      </c>
      <c r="DF55" s="64"/>
      <c r="DG55" s="64"/>
      <c r="DH55" s="64"/>
      <c r="DI55" s="64"/>
      <c r="DJ55" s="64"/>
      <c r="DK55" s="64"/>
      <c r="DL55" s="64"/>
      <c r="DM55" s="64"/>
      <c r="DN55" s="64"/>
      <c r="DO55" s="64"/>
      <c r="DP55" s="64"/>
      <c r="DQ55" s="64"/>
      <c r="DR55" s="64"/>
      <c r="DS55" s="64"/>
      <c r="DT55" s="64"/>
      <c r="DU55" s="64"/>
      <c r="DV55" s="64"/>
      <c r="DW55" s="64"/>
      <c r="DX55" s="64"/>
      <c r="DY55" s="64"/>
      <c r="DZ55" s="64"/>
      <c r="EA55" s="64"/>
      <c r="EB55" s="64"/>
      <c r="EC55" s="64"/>
      <c r="ED55" s="64"/>
      <c r="EE55" s="64"/>
      <c r="EF55" s="64"/>
      <c r="EG55" s="64"/>
      <c r="EH55" s="64"/>
      <c r="EI55" s="64"/>
      <c r="EJ55" s="64"/>
      <c r="EK55" s="64"/>
      <c r="EL55" s="64"/>
      <c r="EM55" s="64"/>
      <c r="EN55" s="64"/>
      <c r="EO55" s="64"/>
      <c r="EP55" s="64"/>
      <c r="EQ55" s="64"/>
      <c r="ER55" s="64"/>
      <c r="ES55" s="64"/>
      <c r="ET55" s="64"/>
      <c r="EU55" s="64"/>
      <c r="EV55" s="64"/>
      <c r="EW55" s="64"/>
      <c r="EX55" s="64"/>
      <c r="EY55" s="64"/>
      <c r="EZ55" s="64"/>
      <c r="FA55" s="64"/>
      <c r="FB55" s="64"/>
      <c r="FC55" s="64"/>
      <c r="FD55" s="64"/>
      <c r="FE55" s="64"/>
      <c r="FF55" s="64"/>
      <c r="FG55" s="64"/>
      <c r="FH55" s="64"/>
      <c r="FI55" s="64"/>
      <c r="FJ55" s="64"/>
      <c r="FK55" s="64"/>
      <c r="FL55" s="64"/>
      <c r="FM55" s="64"/>
      <c r="FN55" s="64"/>
      <c r="FO55" s="64"/>
      <c r="FP55" s="64"/>
      <c r="FQ55" s="64"/>
      <c r="FR55" s="64"/>
      <c r="FS55" s="64"/>
      <c r="FT55" s="64"/>
      <c r="FU55" s="64"/>
      <c r="FV55" s="64"/>
      <c r="FW55" s="64"/>
      <c r="FX55" s="64"/>
      <c r="FY55" s="64"/>
      <c r="FZ55" s="64"/>
      <c r="GA55" s="64"/>
      <c r="GB55" s="64"/>
      <c r="GC55" s="64"/>
      <c r="GD55" s="64"/>
      <c r="GE55" s="64"/>
      <c r="GF55" s="64"/>
      <c r="GG55" s="64"/>
      <c r="GH55" s="64"/>
      <c r="GI55" s="64"/>
      <c r="GJ55" s="64"/>
      <c r="GK55" s="64"/>
      <c r="GL55" s="64"/>
      <c r="GM55" s="64"/>
      <c r="GN55" s="64"/>
      <c r="GO55" s="64"/>
      <c r="GP55" s="64"/>
      <c r="GQ55" s="64"/>
      <c r="GR55" s="64"/>
      <c r="GS55" s="64"/>
      <c r="GT55" s="64"/>
      <c r="GU55" s="64"/>
      <c r="GV55" s="64"/>
      <c r="GW55" s="64"/>
      <c r="GX55" s="64"/>
      <c r="GY55" s="64"/>
      <c r="GZ55" s="64"/>
      <c r="HA55" s="64"/>
      <c r="HB55" s="64"/>
      <c r="HC55" s="64"/>
      <c r="HD55" s="64"/>
      <c r="HE55" s="64"/>
      <c r="HF55" s="64"/>
      <c r="HG55" s="64"/>
      <c r="HH55" s="64"/>
      <c r="HI55" s="64"/>
      <c r="HJ55" s="64"/>
      <c r="HK55" s="64"/>
      <c r="HL55" s="64"/>
      <c r="HM55" s="64"/>
      <c r="HN55" s="64"/>
      <c r="HO55" s="64"/>
      <c r="HP55" s="64"/>
      <c r="HQ55" s="64"/>
      <c r="HR55" s="64"/>
      <c r="HS55" s="65"/>
      <c r="HT55" s="65"/>
      <c r="HU55" s="65"/>
      <c r="HV55" s="65"/>
      <c r="HW55" s="65"/>
      <c r="HX55" s="65"/>
      <c r="HY55" s="65"/>
    </row>
    <row r="56" spans="1:233" ht="31.5" x14ac:dyDescent="0.25">
      <c r="A56" s="667" t="s">
        <v>205</v>
      </c>
      <c r="B56" s="336" t="s">
        <v>207</v>
      </c>
      <c r="C56" s="336" t="s">
        <v>207</v>
      </c>
      <c r="D56" s="336" t="s">
        <v>102</v>
      </c>
      <c r="E56" s="336"/>
      <c r="F56" s="336"/>
      <c r="G56" s="668"/>
      <c r="H56" s="680"/>
      <c r="I56" s="721"/>
      <c r="J56" s="338"/>
      <c r="K56" s="722"/>
      <c r="L56" s="855" t="s">
        <v>249</v>
      </c>
      <c r="M56" s="338"/>
      <c r="N56" s="339"/>
      <c r="O56" s="340"/>
      <c r="P56" s="336"/>
      <c r="Q56" s="856"/>
      <c r="R56" s="667"/>
      <c r="S56" s="336"/>
      <c r="T56" s="340"/>
      <c r="U56" s="340"/>
      <c r="V56" s="722"/>
      <c r="W56" s="968"/>
      <c r="X56" s="337"/>
      <c r="Y56" s="337"/>
      <c r="Z56" s="668"/>
      <c r="AA56" s="1019"/>
      <c r="AB56" s="1088"/>
      <c r="AC56" s="1089"/>
      <c r="AD56" s="1049"/>
      <c r="AE56" s="338"/>
      <c r="AF56" s="338"/>
      <c r="AG56" s="341"/>
      <c r="AH56" s="1123"/>
      <c r="AI56" s="1188"/>
      <c r="AJ56" s="342"/>
      <c r="AK56" s="342"/>
      <c r="AL56" s="342"/>
      <c r="AM56" s="342"/>
      <c r="AN56" s="342"/>
      <c r="AO56" s="342"/>
      <c r="AP56" s="342"/>
      <c r="AQ56" s="342"/>
      <c r="AR56" s="342"/>
      <c r="AS56" s="342"/>
      <c r="AT56" s="342"/>
      <c r="AU56" s="342"/>
      <c r="AV56" s="342"/>
      <c r="AW56" s="342"/>
      <c r="AX56" s="342"/>
      <c r="AY56" s="342"/>
      <c r="AZ56" s="342"/>
      <c r="BA56" s="342"/>
      <c r="BB56" s="342"/>
      <c r="BC56" s="342"/>
      <c r="BD56" s="342"/>
      <c r="BE56" s="342"/>
      <c r="BF56" s="342"/>
      <c r="BG56" s="342"/>
      <c r="BH56" s="342"/>
      <c r="BI56" s="342"/>
      <c r="BJ56" s="342"/>
      <c r="BK56" s="342"/>
      <c r="BL56" s="342"/>
      <c r="BM56" s="342"/>
      <c r="BN56" s="342"/>
      <c r="BO56" s="342"/>
      <c r="BP56" s="342"/>
      <c r="BQ56" s="342"/>
      <c r="BR56" s="342"/>
      <c r="BS56" s="342"/>
      <c r="BT56" s="342"/>
      <c r="BU56" s="342"/>
      <c r="BV56" s="342"/>
      <c r="BW56" s="342"/>
      <c r="BX56" s="342"/>
      <c r="BY56" s="342"/>
      <c r="BZ56" s="342"/>
      <c r="CA56" s="342"/>
      <c r="CB56" s="342"/>
      <c r="CC56" s="342"/>
      <c r="CD56" s="342"/>
      <c r="CE56" s="342"/>
      <c r="CF56" s="342"/>
      <c r="CG56" s="342"/>
      <c r="CH56" s="342"/>
      <c r="CI56" s="342"/>
      <c r="CJ56" s="342"/>
      <c r="CK56" s="342"/>
      <c r="CL56" s="342"/>
      <c r="CM56" s="342"/>
      <c r="CN56" s="342"/>
      <c r="CO56" s="1189"/>
      <c r="CP56" s="917"/>
      <c r="CQ56" s="337"/>
      <c r="CR56" s="337"/>
      <c r="CS56" s="337"/>
      <c r="CT56" s="337"/>
      <c r="CU56" s="337"/>
      <c r="CV56" s="337"/>
      <c r="CW56" s="337"/>
      <c r="CX56" s="337"/>
      <c r="CY56" s="337"/>
      <c r="CZ56" s="337"/>
      <c r="DA56" s="337"/>
      <c r="DB56" s="337"/>
      <c r="DC56" s="337"/>
      <c r="DD56" s="53">
        <f t="shared" si="6"/>
        <v>0</v>
      </c>
      <c r="DE56" s="53">
        <f t="shared" si="7"/>
        <v>0</v>
      </c>
      <c r="DF56" s="89"/>
      <c r="DG56" s="89"/>
      <c r="DH56" s="89"/>
      <c r="DI56" s="89"/>
      <c r="DJ56" s="89"/>
      <c r="DK56" s="89"/>
      <c r="DL56" s="89"/>
      <c r="DM56" s="89"/>
      <c r="DN56" s="89"/>
      <c r="DO56" s="89"/>
      <c r="DP56" s="89"/>
      <c r="DQ56" s="89"/>
      <c r="DR56" s="89"/>
      <c r="DS56" s="89"/>
      <c r="DT56" s="89"/>
      <c r="DU56" s="89"/>
      <c r="DV56" s="89"/>
      <c r="DW56" s="89"/>
      <c r="DX56" s="89"/>
      <c r="DY56" s="89"/>
      <c r="DZ56" s="89"/>
      <c r="EA56" s="89"/>
      <c r="EB56" s="89"/>
      <c r="EC56" s="89"/>
      <c r="ED56" s="89"/>
      <c r="EE56" s="89"/>
      <c r="EF56" s="89"/>
      <c r="EG56" s="89"/>
      <c r="EH56" s="89"/>
      <c r="EI56" s="89"/>
      <c r="EJ56" s="89"/>
      <c r="EK56" s="89"/>
      <c r="EL56" s="89"/>
      <c r="EM56" s="89"/>
      <c r="EN56" s="89"/>
      <c r="EO56" s="89"/>
      <c r="EP56" s="89"/>
      <c r="EQ56" s="89"/>
      <c r="ER56" s="89"/>
      <c r="ES56" s="89"/>
      <c r="ET56" s="89"/>
      <c r="EU56" s="89"/>
      <c r="EV56" s="89"/>
      <c r="EW56" s="89"/>
      <c r="EX56" s="89"/>
      <c r="EY56" s="89"/>
      <c r="EZ56" s="89"/>
      <c r="FA56" s="89"/>
      <c r="FB56" s="89"/>
      <c r="FC56" s="89"/>
      <c r="FD56" s="89"/>
      <c r="FE56" s="89"/>
      <c r="FF56" s="89"/>
      <c r="FG56" s="89"/>
      <c r="FH56" s="89"/>
      <c r="FI56" s="89"/>
      <c r="FJ56" s="89"/>
      <c r="FK56" s="89"/>
      <c r="FL56" s="89"/>
      <c r="FM56" s="89"/>
      <c r="FN56" s="89"/>
      <c r="FO56" s="89"/>
      <c r="FP56" s="89"/>
      <c r="FQ56" s="89"/>
      <c r="FR56" s="89"/>
      <c r="FS56" s="89"/>
      <c r="FT56" s="89"/>
      <c r="FU56" s="89"/>
      <c r="FV56" s="89"/>
      <c r="FW56" s="89"/>
      <c r="FX56" s="89"/>
      <c r="FY56" s="89"/>
      <c r="FZ56" s="89"/>
      <c r="GA56" s="89"/>
      <c r="GB56" s="89"/>
      <c r="GC56" s="89"/>
      <c r="GD56" s="89"/>
      <c r="GE56" s="89"/>
      <c r="GF56" s="89"/>
      <c r="GG56" s="89"/>
      <c r="GH56" s="89"/>
      <c r="GI56" s="89"/>
      <c r="GJ56" s="89"/>
      <c r="GK56" s="89"/>
      <c r="GL56" s="89"/>
      <c r="GM56" s="89"/>
      <c r="GN56" s="89"/>
      <c r="GO56" s="89"/>
      <c r="GP56" s="89"/>
      <c r="GQ56" s="89"/>
      <c r="GR56" s="89"/>
      <c r="GS56" s="89"/>
      <c r="GT56" s="89"/>
      <c r="GU56" s="89"/>
      <c r="GV56" s="89"/>
      <c r="GW56" s="89"/>
      <c r="GX56" s="89"/>
      <c r="GY56" s="89"/>
      <c r="GZ56" s="89"/>
      <c r="HA56" s="89"/>
      <c r="HB56" s="89"/>
      <c r="HC56" s="89"/>
      <c r="HD56" s="89"/>
      <c r="HE56" s="89"/>
      <c r="HF56" s="89"/>
      <c r="HG56" s="89"/>
      <c r="HH56" s="89"/>
      <c r="HI56" s="89"/>
      <c r="HJ56" s="89"/>
      <c r="HK56" s="89"/>
      <c r="HL56" s="89"/>
      <c r="HM56" s="89"/>
      <c r="HN56" s="89"/>
      <c r="HO56" s="89"/>
      <c r="HP56" s="89"/>
      <c r="HQ56" s="89"/>
      <c r="HR56" s="89"/>
      <c r="HS56" s="33"/>
      <c r="HT56" s="33"/>
      <c r="HU56" s="33"/>
      <c r="HV56" s="33"/>
      <c r="HW56" s="33"/>
      <c r="HX56" s="33"/>
      <c r="HY56" s="33"/>
    </row>
    <row r="57" spans="1:233" ht="19.5" x14ac:dyDescent="0.25">
      <c r="A57" s="653" t="s">
        <v>205</v>
      </c>
      <c r="B57" s="47" t="s">
        <v>207</v>
      </c>
      <c r="C57" s="47" t="s">
        <v>207</v>
      </c>
      <c r="D57" s="47" t="s">
        <v>102</v>
      </c>
      <c r="E57" s="47" t="s">
        <v>250</v>
      </c>
      <c r="F57" s="47"/>
      <c r="G57" s="654"/>
      <c r="H57" s="678"/>
      <c r="I57" s="698"/>
      <c r="J57" s="50"/>
      <c r="K57" s="699"/>
      <c r="L57" s="824" t="s">
        <v>251</v>
      </c>
      <c r="M57" s="50"/>
      <c r="N57" s="49"/>
      <c r="O57" s="198"/>
      <c r="P57" s="47"/>
      <c r="Q57" s="825"/>
      <c r="R57" s="653"/>
      <c r="S57" s="47"/>
      <c r="T57" s="198"/>
      <c r="U57" s="198"/>
      <c r="V57" s="699"/>
      <c r="W57" s="959"/>
      <c r="X57" s="48"/>
      <c r="Y57" s="48"/>
      <c r="Z57" s="654"/>
      <c r="AA57" s="1005"/>
      <c r="AB57" s="993"/>
      <c r="AC57" s="942"/>
      <c r="AD57" s="1035"/>
      <c r="AE57" s="50"/>
      <c r="AF57" s="50"/>
      <c r="AG57" s="51"/>
      <c r="AH57" s="1109"/>
      <c r="AI57" s="1168"/>
      <c r="AJ57" s="52"/>
      <c r="AK57" s="52"/>
      <c r="AL57" s="52"/>
      <c r="AM57" s="52"/>
      <c r="AN57" s="52"/>
      <c r="AO57" s="52"/>
      <c r="AP57" s="52"/>
      <c r="AQ57" s="52"/>
      <c r="AR57" s="52"/>
      <c r="AS57" s="52"/>
      <c r="AT57" s="52"/>
      <c r="AU57" s="52"/>
      <c r="AV57" s="52"/>
      <c r="AW57" s="52"/>
      <c r="AX57" s="52"/>
      <c r="AY57" s="52"/>
      <c r="AZ57" s="52"/>
      <c r="BA57" s="52"/>
      <c r="BB57" s="52"/>
      <c r="BC57" s="52"/>
      <c r="BD57" s="52"/>
      <c r="BE57" s="52"/>
      <c r="BF57" s="52"/>
      <c r="BG57" s="52"/>
      <c r="BH57" s="52"/>
      <c r="BI57" s="52"/>
      <c r="BJ57" s="52"/>
      <c r="BK57" s="52"/>
      <c r="BL57" s="52"/>
      <c r="BM57" s="52"/>
      <c r="BN57" s="52"/>
      <c r="BO57" s="52"/>
      <c r="BP57" s="52"/>
      <c r="BQ57" s="52"/>
      <c r="BR57" s="52"/>
      <c r="BS57" s="52"/>
      <c r="BT57" s="52"/>
      <c r="BU57" s="52"/>
      <c r="BV57" s="52"/>
      <c r="BW57" s="52"/>
      <c r="BX57" s="52"/>
      <c r="BY57" s="52"/>
      <c r="BZ57" s="52"/>
      <c r="CA57" s="52"/>
      <c r="CB57" s="52"/>
      <c r="CC57" s="52"/>
      <c r="CD57" s="52"/>
      <c r="CE57" s="52"/>
      <c r="CF57" s="52"/>
      <c r="CG57" s="52"/>
      <c r="CH57" s="52"/>
      <c r="CI57" s="52"/>
      <c r="CJ57" s="52"/>
      <c r="CK57" s="52"/>
      <c r="CL57" s="52"/>
      <c r="CM57" s="52"/>
      <c r="CN57" s="52"/>
      <c r="CO57" s="1169"/>
      <c r="CP57" s="909"/>
      <c r="CQ57" s="48"/>
      <c r="CR57" s="48"/>
      <c r="CS57" s="48"/>
      <c r="CT57" s="48"/>
      <c r="CU57" s="48"/>
      <c r="CV57" s="48"/>
      <c r="CW57" s="48"/>
      <c r="CX57" s="48"/>
      <c r="CY57" s="48"/>
      <c r="CZ57" s="48"/>
      <c r="DA57" s="48"/>
      <c r="DB57" s="48"/>
      <c r="DC57" s="48"/>
      <c r="DD57" s="53">
        <f t="shared" si="6"/>
        <v>0</v>
      </c>
      <c r="DE57" s="53">
        <f t="shared" si="7"/>
        <v>0</v>
      </c>
      <c r="DF57" s="89"/>
      <c r="DG57" s="89"/>
      <c r="DH57" s="89"/>
      <c r="DI57" s="89"/>
      <c r="DJ57" s="89"/>
      <c r="DK57" s="89"/>
      <c r="DL57" s="89"/>
      <c r="DM57" s="89"/>
      <c r="DN57" s="89"/>
      <c r="DO57" s="89"/>
      <c r="DP57" s="89"/>
      <c r="DQ57" s="89"/>
      <c r="DR57" s="89"/>
      <c r="DS57" s="89"/>
      <c r="DT57" s="89"/>
      <c r="DU57" s="89"/>
      <c r="DV57" s="89"/>
      <c r="DW57" s="89"/>
      <c r="DX57" s="89"/>
      <c r="DY57" s="89"/>
      <c r="DZ57" s="89"/>
      <c r="EA57" s="89"/>
      <c r="EB57" s="89"/>
      <c r="EC57" s="89"/>
      <c r="ED57" s="89"/>
      <c r="EE57" s="89"/>
      <c r="EF57" s="89"/>
      <c r="EG57" s="89"/>
      <c r="EH57" s="89"/>
      <c r="EI57" s="89"/>
      <c r="EJ57" s="89"/>
      <c r="EK57" s="89"/>
      <c r="EL57" s="89"/>
      <c r="EM57" s="89"/>
      <c r="EN57" s="89"/>
      <c r="EO57" s="89"/>
      <c r="EP57" s="89"/>
      <c r="EQ57" s="89"/>
      <c r="ER57" s="89"/>
      <c r="ES57" s="89"/>
      <c r="ET57" s="89"/>
      <c r="EU57" s="89"/>
      <c r="EV57" s="89"/>
      <c r="EW57" s="89"/>
      <c r="EX57" s="89"/>
      <c r="EY57" s="89"/>
      <c r="EZ57" s="89"/>
      <c r="FA57" s="89"/>
      <c r="FB57" s="89"/>
      <c r="FC57" s="89"/>
      <c r="FD57" s="89"/>
      <c r="FE57" s="89"/>
      <c r="FF57" s="89"/>
      <c r="FG57" s="89"/>
      <c r="FH57" s="89"/>
      <c r="FI57" s="89"/>
      <c r="FJ57" s="89"/>
      <c r="FK57" s="89"/>
      <c r="FL57" s="89"/>
      <c r="FM57" s="89"/>
      <c r="FN57" s="89"/>
      <c r="FO57" s="89"/>
      <c r="FP57" s="89"/>
      <c r="FQ57" s="89"/>
      <c r="FR57" s="89"/>
      <c r="FS57" s="89"/>
      <c r="FT57" s="89"/>
      <c r="FU57" s="89"/>
      <c r="FV57" s="89"/>
      <c r="FW57" s="89"/>
      <c r="FX57" s="89"/>
      <c r="FY57" s="89"/>
      <c r="FZ57" s="89"/>
      <c r="GA57" s="89"/>
      <c r="GB57" s="89"/>
      <c r="GC57" s="89"/>
      <c r="GD57" s="89"/>
      <c r="GE57" s="89"/>
      <c r="GF57" s="89"/>
      <c r="GG57" s="89"/>
      <c r="GH57" s="89"/>
      <c r="GI57" s="89"/>
      <c r="GJ57" s="89"/>
      <c r="GK57" s="89"/>
      <c r="GL57" s="89"/>
      <c r="GM57" s="89"/>
      <c r="GN57" s="89"/>
      <c r="GO57" s="89"/>
      <c r="GP57" s="89"/>
      <c r="GQ57" s="89"/>
      <c r="GR57" s="89"/>
      <c r="GS57" s="89"/>
      <c r="GT57" s="89"/>
      <c r="GU57" s="89"/>
      <c r="GV57" s="89"/>
      <c r="GW57" s="89"/>
      <c r="GX57" s="89"/>
      <c r="GY57" s="89"/>
      <c r="GZ57" s="89"/>
      <c r="HA57" s="89"/>
      <c r="HB57" s="89"/>
      <c r="HC57" s="89"/>
      <c r="HD57" s="89"/>
      <c r="HE57" s="89"/>
      <c r="HF57" s="89"/>
      <c r="HG57" s="89"/>
      <c r="HH57" s="89"/>
      <c r="HI57" s="89"/>
      <c r="HJ57" s="89"/>
      <c r="HK57" s="89"/>
      <c r="HL57" s="89"/>
      <c r="HM57" s="89"/>
      <c r="HN57" s="89"/>
      <c r="HO57" s="89"/>
      <c r="HP57" s="89"/>
      <c r="HQ57" s="89"/>
      <c r="HR57" s="89"/>
      <c r="HS57" s="33"/>
      <c r="HT57" s="33"/>
      <c r="HU57" s="33"/>
      <c r="HV57" s="33"/>
      <c r="HW57" s="33"/>
      <c r="HX57" s="33"/>
      <c r="HY57" s="33"/>
    </row>
    <row r="58" spans="1:233" ht="20.25" thickBot="1" x14ac:dyDescent="0.3">
      <c r="A58" s="661" t="s">
        <v>205</v>
      </c>
      <c r="B58" s="297" t="s">
        <v>207</v>
      </c>
      <c r="C58" s="297" t="s">
        <v>207</v>
      </c>
      <c r="D58" s="297" t="s">
        <v>102</v>
      </c>
      <c r="E58" s="297" t="s">
        <v>250</v>
      </c>
      <c r="F58" s="297" t="s">
        <v>252</v>
      </c>
      <c r="G58" s="662"/>
      <c r="H58" s="681"/>
      <c r="I58" s="706"/>
      <c r="J58" s="299"/>
      <c r="K58" s="707"/>
      <c r="L58" s="838" t="s">
        <v>253</v>
      </c>
      <c r="M58" s="299"/>
      <c r="N58" s="300"/>
      <c r="O58" s="301"/>
      <c r="P58" s="297"/>
      <c r="Q58" s="839"/>
      <c r="R58" s="661"/>
      <c r="S58" s="297"/>
      <c r="T58" s="301"/>
      <c r="U58" s="301"/>
      <c r="V58" s="707"/>
      <c r="W58" s="964"/>
      <c r="X58" s="298"/>
      <c r="Y58" s="298"/>
      <c r="Z58" s="662"/>
      <c r="AA58" s="1012"/>
      <c r="AB58" s="1077"/>
      <c r="AC58" s="1078"/>
      <c r="AD58" s="1039"/>
      <c r="AE58" s="299"/>
      <c r="AF58" s="299"/>
      <c r="AG58" s="302"/>
      <c r="AH58" s="1114"/>
      <c r="AI58" s="1178"/>
      <c r="AJ58" s="303"/>
      <c r="AK58" s="303"/>
      <c r="AL58" s="303"/>
      <c r="AM58" s="303"/>
      <c r="AN58" s="303"/>
      <c r="AO58" s="303"/>
      <c r="AP58" s="303"/>
      <c r="AQ58" s="303"/>
      <c r="AR58" s="303"/>
      <c r="AS58" s="303"/>
      <c r="AT58" s="303"/>
      <c r="AU58" s="303"/>
      <c r="AV58" s="303"/>
      <c r="AW58" s="303"/>
      <c r="AX58" s="303"/>
      <c r="AY58" s="303"/>
      <c r="AZ58" s="303"/>
      <c r="BA58" s="303"/>
      <c r="BB58" s="303"/>
      <c r="BC58" s="303"/>
      <c r="BD58" s="303"/>
      <c r="BE58" s="303"/>
      <c r="BF58" s="303"/>
      <c r="BG58" s="303"/>
      <c r="BH58" s="303"/>
      <c r="BI58" s="303"/>
      <c r="BJ58" s="303"/>
      <c r="BK58" s="303"/>
      <c r="BL58" s="303"/>
      <c r="BM58" s="303"/>
      <c r="BN58" s="303"/>
      <c r="BO58" s="303"/>
      <c r="BP58" s="303"/>
      <c r="BQ58" s="303"/>
      <c r="BR58" s="303"/>
      <c r="BS58" s="303"/>
      <c r="BT58" s="303"/>
      <c r="BU58" s="303"/>
      <c r="BV58" s="303"/>
      <c r="BW58" s="303"/>
      <c r="BX58" s="303"/>
      <c r="BY58" s="303"/>
      <c r="BZ58" s="303"/>
      <c r="CA58" s="303"/>
      <c r="CB58" s="303"/>
      <c r="CC58" s="303"/>
      <c r="CD58" s="303"/>
      <c r="CE58" s="303"/>
      <c r="CF58" s="303"/>
      <c r="CG58" s="303"/>
      <c r="CH58" s="303"/>
      <c r="CI58" s="303"/>
      <c r="CJ58" s="303"/>
      <c r="CK58" s="303"/>
      <c r="CL58" s="303"/>
      <c r="CM58" s="303"/>
      <c r="CN58" s="303"/>
      <c r="CO58" s="1179"/>
      <c r="CP58" s="914"/>
      <c r="CQ58" s="298"/>
      <c r="CR58" s="298"/>
      <c r="CS58" s="298"/>
      <c r="CT58" s="298"/>
      <c r="CU58" s="298"/>
      <c r="CV58" s="298"/>
      <c r="CW58" s="298"/>
      <c r="CX58" s="298"/>
      <c r="CY58" s="298"/>
      <c r="CZ58" s="298"/>
      <c r="DA58" s="298"/>
      <c r="DB58" s="298"/>
      <c r="DC58" s="298"/>
      <c r="DD58" s="53">
        <f t="shared" si="6"/>
        <v>0</v>
      </c>
      <c r="DE58" s="53">
        <f t="shared" si="7"/>
        <v>0</v>
      </c>
      <c r="DF58" s="89"/>
      <c r="DG58" s="89"/>
      <c r="DH58" s="89"/>
      <c r="DI58" s="89"/>
      <c r="DJ58" s="89"/>
      <c r="DK58" s="89"/>
      <c r="DL58" s="89"/>
      <c r="DM58" s="89"/>
      <c r="DN58" s="89"/>
      <c r="DO58" s="89"/>
      <c r="DP58" s="89"/>
      <c r="DQ58" s="89"/>
      <c r="DR58" s="89"/>
      <c r="DS58" s="89"/>
      <c r="DT58" s="89"/>
      <c r="DU58" s="89"/>
      <c r="DV58" s="89"/>
      <c r="DW58" s="89"/>
      <c r="DX58" s="89"/>
      <c r="DY58" s="89"/>
      <c r="DZ58" s="89"/>
      <c r="EA58" s="89"/>
      <c r="EB58" s="89"/>
      <c r="EC58" s="89"/>
      <c r="ED58" s="89"/>
      <c r="EE58" s="89"/>
      <c r="EF58" s="89"/>
      <c r="EG58" s="89"/>
      <c r="EH58" s="89"/>
      <c r="EI58" s="89"/>
      <c r="EJ58" s="89"/>
      <c r="EK58" s="89"/>
      <c r="EL58" s="89"/>
      <c r="EM58" s="89"/>
      <c r="EN58" s="89"/>
      <c r="EO58" s="89"/>
      <c r="EP58" s="89"/>
      <c r="EQ58" s="89"/>
      <c r="ER58" s="89"/>
      <c r="ES58" s="89"/>
      <c r="ET58" s="89"/>
      <c r="EU58" s="89"/>
      <c r="EV58" s="89"/>
      <c r="EW58" s="89"/>
      <c r="EX58" s="89"/>
      <c r="EY58" s="89"/>
      <c r="EZ58" s="89"/>
      <c r="FA58" s="89"/>
      <c r="FB58" s="89"/>
      <c r="FC58" s="89"/>
      <c r="FD58" s="89"/>
      <c r="FE58" s="89"/>
      <c r="FF58" s="89"/>
      <c r="FG58" s="89"/>
      <c r="FH58" s="89"/>
      <c r="FI58" s="89"/>
      <c r="FJ58" s="89"/>
      <c r="FK58" s="89"/>
      <c r="FL58" s="89"/>
      <c r="FM58" s="89"/>
      <c r="FN58" s="89"/>
      <c r="FO58" s="89"/>
      <c r="FP58" s="89"/>
      <c r="FQ58" s="89"/>
      <c r="FR58" s="89"/>
      <c r="FS58" s="89"/>
      <c r="FT58" s="89"/>
      <c r="FU58" s="89"/>
      <c r="FV58" s="89"/>
      <c r="FW58" s="89"/>
      <c r="FX58" s="89"/>
      <c r="FY58" s="89"/>
      <c r="FZ58" s="89"/>
      <c r="GA58" s="89"/>
      <c r="GB58" s="89"/>
      <c r="GC58" s="89"/>
      <c r="GD58" s="89"/>
      <c r="GE58" s="89"/>
      <c r="GF58" s="89"/>
      <c r="GG58" s="89"/>
      <c r="GH58" s="89"/>
      <c r="GI58" s="89"/>
      <c r="GJ58" s="89"/>
      <c r="GK58" s="89"/>
      <c r="GL58" s="89"/>
      <c r="GM58" s="89"/>
      <c r="GN58" s="89"/>
      <c r="GO58" s="89"/>
      <c r="GP58" s="89"/>
      <c r="GQ58" s="89"/>
      <c r="GR58" s="89"/>
      <c r="GS58" s="89"/>
      <c r="GT58" s="89"/>
      <c r="GU58" s="89"/>
      <c r="GV58" s="89"/>
      <c r="GW58" s="89"/>
      <c r="GX58" s="89"/>
      <c r="GY58" s="89"/>
      <c r="GZ58" s="89"/>
      <c r="HA58" s="89"/>
      <c r="HB58" s="89"/>
      <c r="HC58" s="89"/>
      <c r="HD58" s="89"/>
      <c r="HE58" s="89"/>
      <c r="HF58" s="89"/>
      <c r="HG58" s="89"/>
      <c r="HH58" s="89"/>
      <c r="HI58" s="89"/>
      <c r="HJ58" s="89"/>
      <c r="HK58" s="89"/>
      <c r="HL58" s="89"/>
      <c r="HM58" s="89"/>
      <c r="HN58" s="89"/>
      <c r="HO58" s="89"/>
      <c r="HP58" s="89"/>
      <c r="HQ58" s="89"/>
      <c r="HR58" s="89"/>
      <c r="HS58" s="25"/>
      <c r="HT58" s="25"/>
      <c r="HU58" s="25"/>
      <c r="HV58" s="25"/>
      <c r="HW58" s="25"/>
      <c r="HX58" s="25"/>
      <c r="HY58" s="25"/>
    </row>
    <row r="59" spans="1:233" s="66" customFormat="1" ht="297" customHeight="1" thickBot="1" x14ac:dyDescent="0.3">
      <c r="A59" s="560" t="s">
        <v>205</v>
      </c>
      <c r="B59" s="561" t="s">
        <v>207</v>
      </c>
      <c r="C59" s="561" t="s">
        <v>207</v>
      </c>
      <c r="D59" s="561" t="s">
        <v>102</v>
      </c>
      <c r="E59" s="561" t="s">
        <v>250</v>
      </c>
      <c r="F59" s="561" t="s">
        <v>252</v>
      </c>
      <c r="G59" s="562" t="s">
        <v>254</v>
      </c>
      <c r="H59" s="281" t="s">
        <v>113</v>
      </c>
      <c r="I59" s="387" t="s">
        <v>256</v>
      </c>
      <c r="J59" s="544" t="s">
        <v>257</v>
      </c>
      <c r="K59" s="701">
        <v>200</v>
      </c>
      <c r="L59" s="859" t="s">
        <v>255</v>
      </c>
      <c r="M59" s="544">
        <v>2013000100294</v>
      </c>
      <c r="N59" s="389">
        <v>1200000000</v>
      </c>
      <c r="O59" s="543" t="s">
        <v>988</v>
      </c>
      <c r="P59" s="391" t="s">
        <v>989</v>
      </c>
      <c r="Q59" s="829">
        <v>1200000000</v>
      </c>
      <c r="R59" s="925" t="s">
        <v>1090</v>
      </c>
      <c r="S59" s="391" t="s">
        <v>990</v>
      </c>
      <c r="T59" s="542" t="s">
        <v>911</v>
      </c>
      <c r="U59" s="542" t="s">
        <v>991</v>
      </c>
      <c r="V59" s="701"/>
      <c r="W59" s="560" t="s">
        <v>120</v>
      </c>
      <c r="X59" s="393">
        <f>AH59</f>
        <v>1200000000</v>
      </c>
      <c r="Y59" s="487" t="s">
        <v>261</v>
      </c>
      <c r="Z59" s="971" t="s">
        <v>262</v>
      </c>
      <c r="AA59" s="1007">
        <v>1200000</v>
      </c>
      <c r="AB59" s="1075" t="s">
        <v>206</v>
      </c>
      <c r="AC59" s="952" t="s">
        <v>992</v>
      </c>
      <c r="AD59" s="1037" t="s">
        <v>218</v>
      </c>
      <c r="AE59" s="388" t="s">
        <v>233</v>
      </c>
      <c r="AF59" s="456">
        <v>1200000000</v>
      </c>
      <c r="AG59" s="456"/>
      <c r="AH59" s="1122">
        <f t="shared" si="2"/>
        <v>1200000000</v>
      </c>
      <c r="AI59" s="1172">
        <v>1200</v>
      </c>
      <c r="AJ59" s="396">
        <v>220</v>
      </c>
      <c r="AK59" s="396">
        <v>0.5</v>
      </c>
      <c r="AL59" s="396">
        <v>1E-3</v>
      </c>
      <c r="AM59" s="397"/>
      <c r="AN59" s="397"/>
      <c r="AO59" s="397"/>
      <c r="AP59" s="397"/>
      <c r="AQ59" s="397"/>
      <c r="AR59" s="397"/>
      <c r="AS59" s="397">
        <v>9.7657319999999999</v>
      </c>
      <c r="AT59" s="397">
        <v>863.42677608999998</v>
      </c>
      <c r="AU59" s="397">
        <v>10.35</v>
      </c>
      <c r="AV59" s="397">
        <v>95.806491910000091</v>
      </c>
      <c r="AW59" s="397"/>
      <c r="AX59" s="397"/>
      <c r="AY59" s="397"/>
      <c r="AZ59" s="397"/>
      <c r="BA59" s="397"/>
      <c r="BB59" s="397"/>
      <c r="BC59" s="397"/>
      <c r="BD59" s="397"/>
      <c r="BE59" s="397"/>
      <c r="BF59" s="397"/>
      <c r="BG59" s="397"/>
      <c r="BH59" s="397"/>
      <c r="BI59" s="397"/>
      <c r="BJ59" s="397"/>
      <c r="BK59" s="397"/>
      <c r="BL59" s="397"/>
      <c r="BM59" s="397"/>
      <c r="BN59" s="397"/>
      <c r="BO59" s="397"/>
      <c r="BP59" s="397"/>
      <c r="BQ59" s="397"/>
      <c r="BR59" s="397"/>
      <c r="BS59" s="397"/>
      <c r="BT59" s="397"/>
      <c r="BU59" s="397"/>
      <c r="BV59" s="397"/>
      <c r="BW59" s="397"/>
      <c r="BX59" s="397"/>
      <c r="BY59" s="397"/>
      <c r="BZ59" s="397"/>
      <c r="CA59" s="397"/>
      <c r="CB59" s="397"/>
      <c r="CC59" s="397"/>
      <c r="CD59" s="397"/>
      <c r="CE59" s="397"/>
      <c r="CF59" s="397"/>
      <c r="CG59" s="397"/>
      <c r="CH59" s="397"/>
      <c r="CI59" s="397"/>
      <c r="CJ59" s="397"/>
      <c r="CK59" s="397"/>
      <c r="CL59" s="397"/>
      <c r="CM59" s="398"/>
      <c r="CN59" s="398"/>
      <c r="CO59" s="1173"/>
      <c r="CP59" s="1219" t="s">
        <v>258</v>
      </c>
      <c r="CQ59" s="489" t="s">
        <v>259</v>
      </c>
      <c r="CR59" s="489">
        <v>39042</v>
      </c>
      <c r="CS59" s="490" t="s">
        <v>260</v>
      </c>
      <c r="CT59" s="489" t="s">
        <v>120</v>
      </c>
      <c r="CU59" s="491">
        <f>AH59</f>
        <v>1200000000</v>
      </c>
      <c r="CV59" s="564" t="s">
        <v>261</v>
      </c>
      <c r="CW59" s="564" t="s">
        <v>262</v>
      </c>
      <c r="CX59" s="394" t="s">
        <v>263</v>
      </c>
      <c r="CY59" s="394" t="s">
        <v>264</v>
      </c>
      <c r="CZ59" s="492" t="s">
        <v>265</v>
      </c>
      <c r="DA59" s="492" t="s">
        <v>266</v>
      </c>
      <c r="DB59" s="406" t="s">
        <v>267</v>
      </c>
      <c r="DC59" s="493" t="s">
        <v>268</v>
      </c>
      <c r="DD59" s="53">
        <f t="shared" si="6"/>
        <v>1200000000</v>
      </c>
      <c r="DE59" s="53">
        <f t="shared" si="7"/>
        <v>0</v>
      </c>
      <c r="DF59" s="64"/>
      <c r="DG59" s="64"/>
      <c r="DH59" s="64"/>
      <c r="DI59" s="64"/>
      <c r="DJ59" s="64"/>
      <c r="DK59" s="64"/>
      <c r="DL59" s="64"/>
      <c r="DM59" s="64"/>
      <c r="DN59" s="64"/>
      <c r="DO59" s="64"/>
      <c r="DP59" s="64"/>
      <c r="DQ59" s="64"/>
      <c r="DR59" s="64"/>
      <c r="DS59" s="64"/>
      <c r="DT59" s="64"/>
      <c r="DU59" s="64"/>
      <c r="DV59" s="64"/>
      <c r="DW59" s="64"/>
      <c r="DX59" s="64"/>
      <c r="DY59" s="64"/>
      <c r="DZ59" s="64"/>
      <c r="EA59" s="64"/>
      <c r="EB59" s="64"/>
      <c r="EC59" s="64"/>
      <c r="ED59" s="64"/>
      <c r="EE59" s="64"/>
      <c r="EF59" s="64"/>
      <c r="EG59" s="64"/>
      <c r="EH59" s="64"/>
      <c r="EI59" s="64"/>
      <c r="EJ59" s="64"/>
      <c r="EK59" s="64"/>
      <c r="EL59" s="64"/>
      <c r="EM59" s="64"/>
      <c r="EN59" s="64"/>
      <c r="EO59" s="64"/>
      <c r="EP59" s="64"/>
      <c r="EQ59" s="64"/>
      <c r="ER59" s="64"/>
      <c r="ES59" s="64"/>
      <c r="ET59" s="64"/>
      <c r="EU59" s="64"/>
      <c r="EV59" s="64"/>
      <c r="EW59" s="64"/>
      <c r="EX59" s="64"/>
      <c r="EY59" s="64"/>
      <c r="EZ59" s="64"/>
      <c r="FA59" s="64"/>
      <c r="FB59" s="64"/>
      <c r="FC59" s="64"/>
      <c r="FD59" s="64"/>
      <c r="FE59" s="64"/>
      <c r="FF59" s="64"/>
      <c r="FG59" s="64"/>
      <c r="FH59" s="64"/>
      <c r="FI59" s="64"/>
      <c r="FJ59" s="64"/>
      <c r="FK59" s="64"/>
      <c r="FL59" s="64"/>
      <c r="FM59" s="64"/>
      <c r="FN59" s="64"/>
      <c r="FO59" s="64"/>
      <c r="FP59" s="64"/>
      <c r="FQ59" s="64"/>
      <c r="FR59" s="64"/>
      <c r="FS59" s="64"/>
      <c r="FT59" s="64"/>
      <c r="FU59" s="64"/>
      <c r="FV59" s="64"/>
      <c r="FW59" s="64"/>
      <c r="FX59" s="64"/>
      <c r="FY59" s="64"/>
      <c r="FZ59" s="64"/>
      <c r="GA59" s="64"/>
      <c r="GB59" s="64"/>
      <c r="GC59" s="64"/>
      <c r="GD59" s="64"/>
      <c r="GE59" s="64"/>
      <c r="GF59" s="64"/>
      <c r="GG59" s="64"/>
      <c r="GH59" s="64"/>
      <c r="GI59" s="64"/>
      <c r="GJ59" s="64"/>
      <c r="GK59" s="64"/>
      <c r="GL59" s="64"/>
      <c r="GM59" s="64"/>
      <c r="GN59" s="64"/>
      <c r="GO59" s="64"/>
      <c r="GP59" s="64"/>
      <c r="GQ59" s="64"/>
      <c r="GR59" s="64"/>
      <c r="GS59" s="64"/>
      <c r="GT59" s="64"/>
      <c r="GU59" s="64"/>
      <c r="GV59" s="64"/>
      <c r="GW59" s="64"/>
      <c r="GX59" s="64"/>
      <c r="GY59" s="64"/>
      <c r="GZ59" s="64"/>
      <c r="HA59" s="64"/>
      <c r="HB59" s="64"/>
      <c r="HC59" s="64"/>
      <c r="HD59" s="64"/>
      <c r="HE59" s="64"/>
      <c r="HF59" s="64"/>
      <c r="HG59" s="64"/>
      <c r="HH59" s="64"/>
      <c r="HI59" s="64"/>
      <c r="HJ59" s="64"/>
      <c r="HK59" s="64"/>
      <c r="HL59" s="64"/>
      <c r="HM59" s="64"/>
      <c r="HN59" s="64"/>
      <c r="HO59" s="64"/>
      <c r="HP59" s="64"/>
      <c r="HQ59" s="64"/>
      <c r="HR59" s="64"/>
      <c r="HS59" s="65"/>
      <c r="HT59" s="65"/>
      <c r="HU59" s="65"/>
      <c r="HV59" s="65"/>
      <c r="HW59" s="65"/>
      <c r="HX59" s="65"/>
      <c r="HY59" s="65"/>
    </row>
    <row r="60" spans="1:233" ht="19.5" x14ac:dyDescent="0.25">
      <c r="A60" s="665" t="s">
        <v>205</v>
      </c>
      <c r="B60" s="329" t="s">
        <v>127</v>
      </c>
      <c r="C60" s="329"/>
      <c r="D60" s="329"/>
      <c r="E60" s="329"/>
      <c r="F60" s="329"/>
      <c r="G60" s="666"/>
      <c r="H60" s="675"/>
      <c r="I60" s="718"/>
      <c r="J60" s="331"/>
      <c r="K60" s="719"/>
      <c r="L60" s="850" t="s">
        <v>153</v>
      </c>
      <c r="M60" s="331"/>
      <c r="N60" s="332"/>
      <c r="O60" s="333"/>
      <c r="P60" s="329"/>
      <c r="Q60" s="851"/>
      <c r="R60" s="665"/>
      <c r="S60" s="329"/>
      <c r="T60" s="333"/>
      <c r="U60" s="333"/>
      <c r="V60" s="719"/>
      <c r="W60" s="967"/>
      <c r="X60" s="330"/>
      <c r="Y60" s="330"/>
      <c r="Z60" s="666"/>
      <c r="AA60" s="1017"/>
      <c r="AB60" s="1086"/>
      <c r="AC60" s="1087"/>
      <c r="AD60" s="1047"/>
      <c r="AE60" s="331"/>
      <c r="AF60" s="331"/>
      <c r="AG60" s="334"/>
      <c r="AH60" s="1120"/>
      <c r="AI60" s="1186"/>
      <c r="AJ60" s="335"/>
      <c r="AK60" s="335"/>
      <c r="AL60" s="335"/>
      <c r="AM60" s="335"/>
      <c r="AN60" s="335"/>
      <c r="AO60" s="335"/>
      <c r="AP60" s="335"/>
      <c r="AQ60" s="335"/>
      <c r="AR60" s="335"/>
      <c r="AS60" s="335"/>
      <c r="AT60" s="335"/>
      <c r="AU60" s="335"/>
      <c r="AV60" s="335"/>
      <c r="AW60" s="335"/>
      <c r="AX60" s="335"/>
      <c r="AY60" s="335"/>
      <c r="AZ60" s="335"/>
      <c r="BA60" s="335"/>
      <c r="BB60" s="335"/>
      <c r="BC60" s="335"/>
      <c r="BD60" s="335"/>
      <c r="BE60" s="335"/>
      <c r="BF60" s="335"/>
      <c r="BG60" s="335"/>
      <c r="BH60" s="335"/>
      <c r="BI60" s="335"/>
      <c r="BJ60" s="335"/>
      <c r="BK60" s="335"/>
      <c r="BL60" s="335"/>
      <c r="BM60" s="335"/>
      <c r="BN60" s="335"/>
      <c r="BO60" s="335"/>
      <c r="BP60" s="335"/>
      <c r="BQ60" s="335"/>
      <c r="BR60" s="335"/>
      <c r="BS60" s="335"/>
      <c r="BT60" s="335"/>
      <c r="BU60" s="335"/>
      <c r="BV60" s="335"/>
      <c r="BW60" s="335"/>
      <c r="BX60" s="335"/>
      <c r="BY60" s="335"/>
      <c r="BZ60" s="335"/>
      <c r="CA60" s="335"/>
      <c r="CB60" s="335"/>
      <c r="CC60" s="335"/>
      <c r="CD60" s="335"/>
      <c r="CE60" s="335"/>
      <c r="CF60" s="335"/>
      <c r="CG60" s="335"/>
      <c r="CH60" s="335"/>
      <c r="CI60" s="335"/>
      <c r="CJ60" s="335"/>
      <c r="CK60" s="335"/>
      <c r="CL60" s="335"/>
      <c r="CM60" s="335"/>
      <c r="CN60" s="335"/>
      <c r="CO60" s="1187"/>
      <c r="CP60" s="916"/>
      <c r="CQ60" s="330"/>
      <c r="CR60" s="330"/>
      <c r="CS60" s="330"/>
      <c r="CT60" s="330"/>
      <c r="CU60" s="330"/>
      <c r="CV60" s="330"/>
      <c r="CW60" s="330"/>
      <c r="CX60" s="330"/>
      <c r="CY60" s="330"/>
      <c r="CZ60" s="330"/>
      <c r="DA60" s="330"/>
      <c r="DB60" s="330"/>
      <c r="DC60" s="330"/>
      <c r="DD60" s="53">
        <f t="shared" si="6"/>
        <v>0</v>
      </c>
      <c r="DE60" s="53">
        <f t="shared" si="7"/>
        <v>0</v>
      </c>
      <c r="DF60" s="46"/>
      <c r="DG60" s="46"/>
      <c r="DH60" s="46"/>
      <c r="DI60" s="46"/>
      <c r="DJ60" s="46"/>
      <c r="DK60" s="46"/>
      <c r="DL60" s="46"/>
      <c r="DM60" s="46"/>
      <c r="DN60" s="46"/>
      <c r="DO60" s="46"/>
      <c r="DP60" s="46"/>
      <c r="DQ60" s="46"/>
      <c r="DR60" s="46"/>
      <c r="DS60" s="46"/>
      <c r="DT60" s="46"/>
      <c r="DU60" s="46"/>
      <c r="DV60" s="46"/>
      <c r="DW60" s="46"/>
      <c r="DX60" s="46"/>
      <c r="DY60" s="46"/>
      <c r="DZ60" s="46"/>
      <c r="EA60" s="46"/>
      <c r="EB60" s="46"/>
      <c r="EC60" s="46"/>
      <c r="ED60" s="46"/>
      <c r="EE60" s="46"/>
      <c r="EF60" s="46"/>
      <c r="EG60" s="46"/>
      <c r="EH60" s="46"/>
      <c r="EI60" s="46"/>
      <c r="EJ60" s="46"/>
      <c r="EK60" s="46"/>
      <c r="EL60" s="46"/>
      <c r="EM60" s="46"/>
      <c r="EN60" s="46"/>
      <c r="EO60" s="46"/>
      <c r="EP60" s="46"/>
      <c r="EQ60" s="46"/>
      <c r="ER60" s="46"/>
      <c r="ES60" s="46"/>
      <c r="ET60" s="46"/>
      <c r="EU60" s="46"/>
      <c r="EV60" s="46"/>
      <c r="EW60" s="46"/>
      <c r="EX60" s="46"/>
      <c r="EY60" s="46"/>
      <c r="EZ60" s="46"/>
      <c r="FA60" s="46"/>
      <c r="FB60" s="46"/>
      <c r="FC60" s="46"/>
      <c r="FD60" s="46"/>
      <c r="FE60" s="46"/>
      <c r="FF60" s="46"/>
      <c r="FG60" s="46"/>
      <c r="FH60" s="46"/>
      <c r="FI60" s="46"/>
      <c r="FJ60" s="46"/>
      <c r="FK60" s="46"/>
      <c r="FL60" s="46"/>
      <c r="FM60" s="46"/>
      <c r="FN60" s="46"/>
      <c r="FO60" s="46"/>
      <c r="FP60" s="46"/>
      <c r="FQ60" s="46"/>
      <c r="FR60" s="46"/>
      <c r="FS60" s="46"/>
      <c r="FT60" s="46"/>
      <c r="FU60" s="46"/>
      <c r="FV60" s="46"/>
      <c r="FW60" s="46"/>
      <c r="FX60" s="46"/>
      <c r="FY60" s="46"/>
      <c r="FZ60" s="46"/>
      <c r="GA60" s="46"/>
      <c r="GB60" s="46"/>
      <c r="GC60" s="46"/>
      <c r="GD60" s="46"/>
      <c r="GE60" s="46"/>
      <c r="GF60" s="46"/>
      <c r="GG60" s="46"/>
      <c r="GH60" s="46"/>
      <c r="GI60" s="46"/>
      <c r="GJ60" s="46"/>
      <c r="GK60" s="46"/>
      <c r="GL60" s="46"/>
      <c r="GM60" s="46"/>
      <c r="GN60" s="46"/>
      <c r="GO60" s="46"/>
      <c r="GP60" s="46"/>
      <c r="GQ60" s="46"/>
      <c r="GR60" s="46"/>
      <c r="GS60" s="46"/>
      <c r="GT60" s="46"/>
      <c r="GU60" s="46"/>
      <c r="GV60" s="46"/>
      <c r="GW60" s="46"/>
      <c r="GX60" s="46"/>
      <c r="GY60" s="46"/>
      <c r="GZ60" s="46"/>
      <c r="HA60" s="46"/>
      <c r="HB60" s="46"/>
      <c r="HC60" s="46"/>
      <c r="HD60" s="46"/>
      <c r="HE60" s="46"/>
      <c r="HF60" s="46"/>
      <c r="HG60" s="46"/>
      <c r="HH60" s="46"/>
      <c r="HI60" s="46"/>
      <c r="HJ60" s="46"/>
      <c r="HK60" s="46"/>
      <c r="HL60" s="46"/>
      <c r="HM60" s="46"/>
      <c r="HN60" s="46"/>
      <c r="HO60" s="46"/>
      <c r="HP60" s="46"/>
      <c r="HQ60" s="46"/>
      <c r="HR60" s="46"/>
      <c r="HS60" s="33"/>
      <c r="HT60" s="33"/>
      <c r="HU60" s="33"/>
      <c r="HV60" s="33"/>
      <c r="HW60" s="33"/>
      <c r="HX60" s="33"/>
      <c r="HY60" s="33"/>
    </row>
    <row r="61" spans="1:233" ht="19.5" x14ac:dyDescent="0.25">
      <c r="A61" s="649" t="s">
        <v>205</v>
      </c>
      <c r="B61" s="34" t="s">
        <v>127</v>
      </c>
      <c r="C61" s="34" t="s">
        <v>102</v>
      </c>
      <c r="D61" s="34"/>
      <c r="E61" s="34"/>
      <c r="F61" s="34"/>
      <c r="G61" s="650"/>
      <c r="H61" s="676"/>
      <c r="I61" s="694"/>
      <c r="J61" s="37"/>
      <c r="K61" s="695"/>
      <c r="L61" s="834" t="s">
        <v>154</v>
      </c>
      <c r="M61" s="37"/>
      <c r="N61" s="69"/>
      <c r="O61" s="34"/>
      <c r="P61" s="34"/>
      <c r="Q61" s="835"/>
      <c r="R61" s="649"/>
      <c r="S61" s="34"/>
      <c r="T61" s="34"/>
      <c r="U61" s="34"/>
      <c r="V61" s="695"/>
      <c r="W61" s="957"/>
      <c r="X61" s="35"/>
      <c r="Y61" s="35"/>
      <c r="Z61" s="962"/>
      <c r="AA61" s="1010"/>
      <c r="AB61" s="649"/>
      <c r="AC61" s="650"/>
      <c r="AD61" s="1033"/>
      <c r="AE61" s="37"/>
      <c r="AF61" s="37"/>
      <c r="AG61" s="38"/>
      <c r="AH61" s="1107"/>
      <c r="AI61" s="1164"/>
      <c r="AJ61" s="39"/>
      <c r="AK61" s="39"/>
      <c r="AL61" s="39"/>
      <c r="AM61" s="39"/>
      <c r="AN61" s="39"/>
      <c r="AO61" s="39"/>
      <c r="AP61" s="39"/>
      <c r="AQ61" s="39"/>
      <c r="AR61" s="39"/>
      <c r="AS61" s="39"/>
      <c r="AT61" s="39"/>
      <c r="AU61" s="39"/>
      <c r="AV61" s="39"/>
      <c r="AW61" s="39"/>
      <c r="AX61" s="39"/>
      <c r="AY61" s="39"/>
      <c r="AZ61" s="39"/>
      <c r="BA61" s="39"/>
      <c r="BB61" s="39"/>
      <c r="BC61" s="39"/>
      <c r="BD61" s="39"/>
      <c r="BE61" s="39"/>
      <c r="BF61" s="39"/>
      <c r="BG61" s="39"/>
      <c r="BH61" s="39"/>
      <c r="BI61" s="39"/>
      <c r="BJ61" s="39"/>
      <c r="BK61" s="39"/>
      <c r="BL61" s="39"/>
      <c r="BM61" s="39"/>
      <c r="BN61" s="39"/>
      <c r="BO61" s="39"/>
      <c r="BP61" s="39"/>
      <c r="BQ61" s="39"/>
      <c r="BR61" s="39"/>
      <c r="BS61" s="39"/>
      <c r="BT61" s="39"/>
      <c r="BU61" s="39"/>
      <c r="BV61" s="39"/>
      <c r="BW61" s="39"/>
      <c r="BX61" s="39"/>
      <c r="BY61" s="39"/>
      <c r="BZ61" s="39"/>
      <c r="CA61" s="39"/>
      <c r="CB61" s="39"/>
      <c r="CC61" s="39"/>
      <c r="CD61" s="39"/>
      <c r="CE61" s="39"/>
      <c r="CF61" s="39"/>
      <c r="CG61" s="39"/>
      <c r="CH61" s="39"/>
      <c r="CI61" s="39"/>
      <c r="CJ61" s="39"/>
      <c r="CK61" s="39"/>
      <c r="CL61" s="39"/>
      <c r="CM61" s="39"/>
      <c r="CN61" s="39"/>
      <c r="CO61" s="1165"/>
      <c r="CP61" s="907"/>
      <c r="CQ61" s="35"/>
      <c r="CR61" s="35"/>
      <c r="CS61" s="35"/>
      <c r="CT61" s="35"/>
      <c r="CU61" s="35"/>
      <c r="CV61" s="35"/>
      <c r="CW61" s="35"/>
      <c r="CX61" s="35"/>
      <c r="CY61" s="35"/>
      <c r="CZ61" s="35"/>
      <c r="DA61" s="35"/>
      <c r="DB61" s="35"/>
      <c r="DC61" s="35"/>
      <c r="DD61" s="53">
        <f t="shared" si="6"/>
        <v>0</v>
      </c>
      <c r="DE61" s="53">
        <f t="shared" si="7"/>
        <v>0</v>
      </c>
      <c r="DF61" s="46"/>
      <c r="DG61" s="46"/>
      <c r="DH61" s="46"/>
      <c r="DI61" s="46"/>
      <c r="DJ61" s="46"/>
      <c r="DK61" s="46"/>
      <c r="DL61" s="46"/>
      <c r="DM61" s="46"/>
      <c r="DN61" s="46"/>
      <c r="DO61" s="46"/>
      <c r="DP61" s="46"/>
      <c r="DQ61" s="46"/>
      <c r="DR61" s="46"/>
      <c r="DS61" s="46"/>
      <c r="DT61" s="46"/>
      <c r="DU61" s="46"/>
      <c r="DV61" s="46"/>
      <c r="DW61" s="46"/>
      <c r="DX61" s="46"/>
      <c r="DY61" s="46"/>
      <c r="DZ61" s="46"/>
      <c r="EA61" s="46"/>
      <c r="EB61" s="46"/>
      <c r="EC61" s="46"/>
      <c r="ED61" s="46"/>
      <c r="EE61" s="46"/>
      <c r="EF61" s="46"/>
      <c r="EG61" s="46"/>
      <c r="EH61" s="46"/>
      <c r="EI61" s="46"/>
      <c r="EJ61" s="46"/>
      <c r="EK61" s="46"/>
      <c r="EL61" s="46"/>
      <c r="EM61" s="46"/>
      <c r="EN61" s="46"/>
      <c r="EO61" s="46"/>
      <c r="EP61" s="46"/>
      <c r="EQ61" s="46"/>
      <c r="ER61" s="46"/>
      <c r="ES61" s="46"/>
      <c r="ET61" s="46"/>
      <c r="EU61" s="46"/>
      <c r="EV61" s="46"/>
      <c r="EW61" s="46"/>
      <c r="EX61" s="46"/>
      <c r="EY61" s="46"/>
      <c r="EZ61" s="46"/>
      <c r="FA61" s="46"/>
      <c r="FB61" s="46"/>
      <c r="FC61" s="46"/>
      <c r="FD61" s="46"/>
      <c r="FE61" s="46"/>
      <c r="FF61" s="46"/>
      <c r="FG61" s="46"/>
      <c r="FH61" s="46"/>
      <c r="FI61" s="46"/>
      <c r="FJ61" s="46"/>
      <c r="FK61" s="46"/>
      <c r="FL61" s="46"/>
      <c r="FM61" s="46"/>
      <c r="FN61" s="46"/>
      <c r="FO61" s="46"/>
      <c r="FP61" s="46"/>
      <c r="FQ61" s="46"/>
      <c r="FR61" s="46"/>
      <c r="FS61" s="46"/>
      <c r="FT61" s="46"/>
      <c r="FU61" s="46"/>
      <c r="FV61" s="46"/>
      <c r="FW61" s="46"/>
      <c r="FX61" s="46"/>
      <c r="FY61" s="46"/>
      <c r="FZ61" s="46"/>
      <c r="GA61" s="46"/>
      <c r="GB61" s="46"/>
      <c r="GC61" s="46"/>
      <c r="GD61" s="46"/>
      <c r="GE61" s="46"/>
      <c r="GF61" s="46"/>
      <c r="GG61" s="46"/>
      <c r="GH61" s="46"/>
      <c r="GI61" s="46"/>
      <c r="GJ61" s="46"/>
      <c r="GK61" s="46"/>
      <c r="GL61" s="46"/>
      <c r="GM61" s="46"/>
      <c r="GN61" s="46"/>
      <c r="GO61" s="46"/>
      <c r="GP61" s="46"/>
      <c r="GQ61" s="46"/>
      <c r="GR61" s="46"/>
      <c r="GS61" s="46"/>
      <c r="GT61" s="46"/>
      <c r="GU61" s="46"/>
      <c r="GV61" s="46"/>
      <c r="GW61" s="46"/>
      <c r="GX61" s="46"/>
      <c r="GY61" s="46"/>
      <c r="GZ61" s="46"/>
      <c r="HA61" s="46"/>
      <c r="HB61" s="46"/>
      <c r="HC61" s="46"/>
      <c r="HD61" s="46"/>
      <c r="HE61" s="46"/>
      <c r="HF61" s="46"/>
      <c r="HG61" s="46"/>
      <c r="HH61" s="46"/>
      <c r="HI61" s="46"/>
      <c r="HJ61" s="46"/>
      <c r="HK61" s="46"/>
      <c r="HL61" s="46"/>
      <c r="HM61" s="46"/>
      <c r="HN61" s="46"/>
      <c r="HO61" s="46"/>
      <c r="HP61" s="46"/>
      <c r="HQ61" s="46"/>
      <c r="HR61" s="46"/>
      <c r="HS61" s="33"/>
      <c r="HT61" s="33"/>
      <c r="HU61" s="33"/>
      <c r="HV61" s="33"/>
      <c r="HW61" s="33"/>
      <c r="HX61" s="33"/>
      <c r="HY61" s="33"/>
    </row>
    <row r="62" spans="1:233" ht="19.5" x14ac:dyDescent="0.25">
      <c r="A62" s="659" t="s">
        <v>205</v>
      </c>
      <c r="B62" s="70" t="s">
        <v>127</v>
      </c>
      <c r="C62" s="70" t="s">
        <v>102</v>
      </c>
      <c r="D62" s="70" t="s">
        <v>269</v>
      </c>
      <c r="E62" s="70"/>
      <c r="F62" s="70"/>
      <c r="G62" s="660"/>
      <c r="H62" s="680"/>
      <c r="I62" s="704"/>
      <c r="J62" s="73"/>
      <c r="K62" s="705"/>
      <c r="L62" s="841" t="s">
        <v>270</v>
      </c>
      <c r="M62" s="73"/>
      <c r="N62" s="77"/>
      <c r="O62" s="200"/>
      <c r="P62" s="70"/>
      <c r="Q62" s="842"/>
      <c r="R62" s="659"/>
      <c r="S62" s="70"/>
      <c r="T62" s="200"/>
      <c r="U62" s="200"/>
      <c r="V62" s="705"/>
      <c r="W62" s="963"/>
      <c r="X62" s="71"/>
      <c r="Y62" s="71"/>
      <c r="Z62" s="660"/>
      <c r="AA62" s="1013"/>
      <c r="AB62" s="1079"/>
      <c r="AC62" s="941"/>
      <c r="AD62" s="996"/>
      <c r="AE62" s="73"/>
      <c r="AF62" s="73"/>
      <c r="AG62" s="74"/>
      <c r="AH62" s="1113"/>
      <c r="AI62" s="1176"/>
      <c r="AJ62" s="75"/>
      <c r="AK62" s="75"/>
      <c r="AL62" s="75"/>
      <c r="AM62" s="75"/>
      <c r="AN62" s="75"/>
      <c r="AO62" s="75"/>
      <c r="AP62" s="75"/>
      <c r="AQ62" s="75"/>
      <c r="AR62" s="75"/>
      <c r="AS62" s="75"/>
      <c r="AT62" s="75"/>
      <c r="AU62" s="75"/>
      <c r="AV62" s="75"/>
      <c r="AW62" s="75"/>
      <c r="AX62" s="75"/>
      <c r="AY62" s="75"/>
      <c r="AZ62" s="75"/>
      <c r="BA62" s="75"/>
      <c r="BB62" s="75"/>
      <c r="BC62" s="75"/>
      <c r="BD62" s="75"/>
      <c r="BE62" s="75"/>
      <c r="BF62" s="75"/>
      <c r="BG62" s="75"/>
      <c r="BH62" s="75"/>
      <c r="BI62" s="75"/>
      <c r="BJ62" s="75"/>
      <c r="BK62" s="75"/>
      <c r="BL62" s="75"/>
      <c r="BM62" s="75"/>
      <c r="BN62" s="75"/>
      <c r="BO62" s="75"/>
      <c r="BP62" s="75"/>
      <c r="BQ62" s="75"/>
      <c r="BR62" s="75"/>
      <c r="BS62" s="75"/>
      <c r="BT62" s="75"/>
      <c r="BU62" s="75"/>
      <c r="BV62" s="75"/>
      <c r="BW62" s="75"/>
      <c r="BX62" s="75"/>
      <c r="BY62" s="75"/>
      <c r="BZ62" s="75"/>
      <c r="CA62" s="75"/>
      <c r="CB62" s="75"/>
      <c r="CC62" s="75"/>
      <c r="CD62" s="75"/>
      <c r="CE62" s="75"/>
      <c r="CF62" s="75"/>
      <c r="CG62" s="75"/>
      <c r="CH62" s="75"/>
      <c r="CI62" s="75"/>
      <c r="CJ62" s="75"/>
      <c r="CK62" s="75"/>
      <c r="CL62" s="75"/>
      <c r="CM62" s="75"/>
      <c r="CN62" s="75"/>
      <c r="CO62" s="1177"/>
      <c r="CP62" s="913"/>
      <c r="CQ62" s="71"/>
      <c r="CR62" s="71"/>
      <c r="CS62" s="71"/>
      <c r="CT62" s="71"/>
      <c r="CU62" s="71"/>
      <c r="CV62" s="71"/>
      <c r="CW62" s="71"/>
      <c r="CX62" s="71"/>
      <c r="CY62" s="71"/>
      <c r="CZ62" s="71"/>
      <c r="DA62" s="71"/>
      <c r="DB62" s="71"/>
      <c r="DC62" s="71"/>
      <c r="DD62" s="53">
        <f t="shared" si="6"/>
        <v>0</v>
      </c>
      <c r="DE62" s="53">
        <f t="shared" si="7"/>
        <v>0</v>
      </c>
      <c r="DF62" s="89"/>
      <c r="DG62" s="89"/>
      <c r="DH62" s="89"/>
      <c r="DI62" s="89"/>
      <c r="DJ62" s="89"/>
      <c r="DK62" s="89"/>
      <c r="DL62" s="89"/>
      <c r="DM62" s="89"/>
      <c r="DN62" s="89"/>
      <c r="DO62" s="89"/>
      <c r="DP62" s="89"/>
      <c r="DQ62" s="89"/>
      <c r="DR62" s="89"/>
      <c r="DS62" s="89"/>
      <c r="DT62" s="89"/>
      <c r="DU62" s="89"/>
      <c r="DV62" s="89"/>
      <c r="DW62" s="89"/>
      <c r="DX62" s="89"/>
      <c r="DY62" s="89"/>
      <c r="DZ62" s="89"/>
      <c r="EA62" s="89"/>
      <c r="EB62" s="89"/>
      <c r="EC62" s="89"/>
      <c r="ED62" s="89"/>
      <c r="EE62" s="89"/>
      <c r="EF62" s="89"/>
      <c r="EG62" s="89"/>
      <c r="EH62" s="89"/>
      <c r="EI62" s="89"/>
      <c r="EJ62" s="89"/>
      <c r="EK62" s="89"/>
      <c r="EL62" s="89"/>
      <c r="EM62" s="89"/>
      <c r="EN62" s="89"/>
      <c r="EO62" s="89"/>
      <c r="EP62" s="89"/>
      <c r="EQ62" s="89"/>
      <c r="ER62" s="89"/>
      <c r="ES62" s="89"/>
      <c r="ET62" s="89"/>
      <c r="EU62" s="89"/>
      <c r="EV62" s="89"/>
      <c r="EW62" s="89"/>
      <c r="EX62" s="89"/>
      <c r="EY62" s="89"/>
      <c r="EZ62" s="89"/>
      <c r="FA62" s="89"/>
      <c r="FB62" s="89"/>
      <c r="FC62" s="89"/>
      <c r="FD62" s="89"/>
      <c r="FE62" s="89"/>
      <c r="FF62" s="89"/>
      <c r="FG62" s="89"/>
      <c r="FH62" s="89"/>
      <c r="FI62" s="89"/>
      <c r="FJ62" s="89"/>
      <c r="FK62" s="89"/>
      <c r="FL62" s="89"/>
      <c r="FM62" s="89"/>
      <c r="FN62" s="89"/>
      <c r="FO62" s="89"/>
      <c r="FP62" s="89"/>
      <c r="FQ62" s="89"/>
      <c r="FR62" s="89"/>
      <c r="FS62" s="89"/>
      <c r="FT62" s="89"/>
      <c r="FU62" s="89"/>
      <c r="FV62" s="89"/>
      <c r="FW62" s="89"/>
      <c r="FX62" s="89"/>
      <c r="FY62" s="89"/>
      <c r="FZ62" s="89"/>
      <c r="GA62" s="89"/>
      <c r="GB62" s="89"/>
      <c r="GC62" s="89"/>
      <c r="GD62" s="89"/>
      <c r="GE62" s="89"/>
      <c r="GF62" s="89"/>
      <c r="GG62" s="89"/>
      <c r="GH62" s="89"/>
      <c r="GI62" s="89"/>
      <c r="GJ62" s="89"/>
      <c r="GK62" s="89"/>
      <c r="GL62" s="89"/>
      <c r="GM62" s="89"/>
      <c r="GN62" s="89"/>
      <c r="GO62" s="89"/>
      <c r="GP62" s="89"/>
      <c r="GQ62" s="89"/>
      <c r="GR62" s="89"/>
      <c r="GS62" s="89"/>
      <c r="GT62" s="89"/>
      <c r="GU62" s="89"/>
      <c r="GV62" s="89"/>
      <c r="GW62" s="89"/>
      <c r="GX62" s="89"/>
      <c r="GY62" s="89"/>
      <c r="GZ62" s="89"/>
      <c r="HA62" s="89"/>
      <c r="HB62" s="89"/>
      <c r="HC62" s="89"/>
      <c r="HD62" s="89"/>
      <c r="HE62" s="89"/>
      <c r="HF62" s="89"/>
      <c r="HG62" s="89"/>
      <c r="HH62" s="89"/>
      <c r="HI62" s="89"/>
      <c r="HJ62" s="89"/>
      <c r="HK62" s="89"/>
      <c r="HL62" s="89"/>
      <c r="HM62" s="89"/>
      <c r="HN62" s="89"/>
      <c r="HO62" s="89"/>
      <c r="HP62" s="89"/>
      <c r="HQ62" s="89"/>
      <c r="HR62" s="89"/>
      <c r="HS62" s="33"/>
      <c r="HT62" s="33"/>
      <c r="HU62" s="33"/>
      <c r="HV62" s="33"/>
      <c r="HW62" s="33"/>
      <c r="HX62" s="33"/>
      <c r="HY62" s="33"/>
    </row>
    <row r="63" spans="1:233" ht="19.5" x14ac:dyDescent="0.25">
      <c r="A63" s="653" t="s">
        <v>205</v>
      </c>
      <c r="B63" s="47" t="s">
        <v>127</v>
      </c>
      <c r="C63" s="47" t="s">
        <v>102</v>
      </c>
      <c r="D63" s="47" t="s">
        <v>269</v>
      </c>
      <c r="E63" s="47" t="s">
        <v>271</v>
      </c>
      <c r="F63" s="47"/>
      <c r="G63" s="654"/>
      <c r="H63" s="678"/>
      <c r="I63" s="698"/>
      <c r="J63" s="50"/>
      <c r="K63" s="699"/>
      <c r="L63" s="824" t="s">
        <v>272</v>
      </c>
      <c r="M63" s="50"/>
      <c r="N63" s="49"/>
      <c r="O63" s="198"/>
      <c r="P63" s="47"/>
      <c r="Q63" s="825"/>
      <c r="R63" s="653"/>
      <c r="S63" s="47"/>
      <c r="T63" s="198"/>
      <c r="U63" s="198"/>
      <c r="V63" s="699"/>
      <c r="W63" s="959"/>
      <c r="X63" s="48"/>
      <c r="Y63" s="48"/>
      <c r="Z63" s="654"/>
      <c r="AA63" s="1005"/>
      <c r="AB63" s="993"/>
      <c r="AC63" s="942"/>
      <c r="AD63" s="1035"/>
      <c r="AE63" s="50"/>
      <c r="AF63" s="50"/>
      <c r="AG63" s="51"/>
      <c r="AH63" s="1109"/>
      <c r="AI63" s="1168"/>
      <c r="AJ63" s="52"/>
      <c r="AK63" s="52"/>
      <c r="AL63" s="52"/>
      <c r="AM63" s="52"/>
      <c r="AN63" s="52"/>
      <c r="AO63" s="52"/>
      <c r="AP63" s="52"/>
      <c r="AQ63" s="52"/>
      <c r="AR63" s="52"/>
      <c r="AS63" s="52"/>
      <c r="AT63" s="52"/>
      <c r="AU63" s="52"/>
      <c r="AV63" s="52"/>
      <c r="AW63" s="52"/>
      <c r="AX63" s="52"/>
      <c r="AY63" s="52"/>
      <c r="AZ63" s="52"/>
      <c r="BA63" s="52"/>
      <c r="BB63" s="52"/>
      <c r="BC63" s="52"/>
      <c r="BD63" s="52"/>
      <c r="BE63" s="52"/>
      <c r="BF63" s="52"/>
      <c r="BG63" s="52"/>
      <c r="BH63" s="52"/>
      <c r="BI63" s="52"/>
      <c r="BJ63" s="52"/>
      <c r="BK63" s="52"/>
      <c r="BL63" s="52"/>
      <c r="BM63" s="52"/>
      <c r="BN63" s="52"/>
      <c r="BO63" s="52"/>
      <c r="BP63" s="52"/>
      <c r="BQ63" s="52"/>
      <c r="BR63" s="52"/>
      <c r="BS63" s="52"/>
      <c r="BT63" s="52"/>
      <c r="BU63" s="52"/>
      <c r="BV63" s="52"/>
      <c r="BW63" s="52"/>
      <c r="BX63" s="52"/>
      <c r="BY63" s="52"/>
      <c r="BZ63" s="52"/>
      <c r="CA63" s="52"/>
      <c r="CB63" s="52"/>
      <c r="CC63" s="52"/>
      <c r="CD63" s="52"/>
      <c r="CE63" s="52"/>
      <c r="CF63" s="52"/>
      <c r="CG63" s="52"/>
      <c r="CH63" s="52"/>
      <c r="CI63" s="52"/>
      <c r="CJ63" s="52"/>
      <c r="CK63" s="52"/>
      <c r="CL63" s="52"/>
      <c r="CM63" s="52"/>
      <c r="CN63" s="52"/>
      <c r="CO63" s="1169"/>
      <c r="CP63" s="909"/>
      <c r="CQ63" s="48"/>
      <c r="CR63" s="48"/>
      <c r="CS63" s="48"/>
      <c r="CT63" s="48"/>
      <c r="CU63" s="48"/>
      <c r="CV63" s="48"/>
      <c r="CW63" s="48"/>
      <c r="CX63" s="48"/>
      <c r="CY63" s="48"/>
      <c r="CZ63" s="48"/>
      <c r="DA63" s="48"/>
      <c r="DB63" s="48"/>
      <c r="DC63" s="48"/>
      <c r="DD63" s="53">
        <f t="shared" si="6"/>
        <v>0</v>
      </c>
      <c r="DE63" s="53">
        <f t="shared" si="7"/>
        <v>0</v>
      </c>
      <c r="DF63" s="89"/>
      <c r="DG63" s="89"/>
      <c r="DH63" s="89"/>
      <c r="DI63" s="89"/>
      <c r="DJ63" s="89"/>
      <c r="DK63" s="89"/>
      <c r="DL63" s="89"/>
      <c r="DM63" s="89"/>
      <c r="DN63" s="89"/>
      <c r="DO63" s="89"/>
      <c r="DP63" s="89"/>
      <c r="DQ63" s="89"/>
      <c r="DR63" s="89"/>
      <c r="DS63" s="89"/>
      <c r="DT63" s="89"/>
      <c r="DU63" s="89"/>
      <c r="DV63" s="89"/>
      <c r="DW63" s="89"/>
      <c r="DX63" s="89"/>
      <c r="DY63" s="89"/>
      <c r="DZ63" s="89"/>
      <c r="EA63" s="89"/>
      <c r="EB63" s="89"/>
      <c r="EC63" s="89"/>
      <c r="ED63" s="89"/>
      <c r="EE63" s="89"/>
      <c r="EF63" s="89"/>
      <c r="EG63" s="89"/>
      <c r="EH63" s="89"/>
      <c r="EI63" s="89"/>
      <c r="EJ63" s="89"/>
      <c r="EK63" s="89"/>
      <c r="EL63" s="89"/>
      <c r="EM63" s="89"/>
      <c r="EN63" s="89"/>
      <c r="EO63" s="89"/>
      <c r="EP63" s="89"/>
      <c r="EQ63" s="89"/>
      <c r="ER63" s="89"/>
      <c r="ES63" s="89"/>
      <c r="ET63" s="89"/>
      <c r="EU63" s="89"/>
      <c r="EV63" s="89"/>
      <c r="EW63" s="89"/>
      <c r="EX63" s="89"/>
      <c r="EY63" s="89"/>
      <c r="EZ63" s="89"/>
      <c r="FA63" s="89"/>
      <c r="FB63" s="89"/>
      <c r="FC63" s="89"/>
      <c r="FD63" s="89"/>
      <c r="FE63" s="89"/>
      <c r="FF63" s="89"/>
      <c r="FG63" s="89"/>
      <c r="FH63" s="89"/>
      <c r="FI63" s="89"/>
      <c r="FJ63" s="89"/>
      <c r="FK63" s="89"/>
      <c r="FL63" s="89"/>
      <c r="FM63" s="89"/>
      <c r="FN63" s="89"/>
      <c r="FO63" s="89"/>
      <c r="FP63" s="89"/>
      <c r="FQ63" s="89"/>
      <c r="FR63" s="89"/>
      <c r="FS63" s="89"/>
      <c r="FT63" s="89"/>
      <c r="FU63" s="89"/>
      <c r="FV63" s="89"/>
      <c r="FW63" s="89"/>
      <c r="FX63" s="89"/>
      <c r="FY63" s="89"/>
      <c r="FZ63" s="89"/>
      <c r="GA63" s="89"/>
      <c r="GB63" s="89"/>
      <c r="GC63" s="89"/>
      <c r="GD63" s="89"/>
      <c r="GE63" s="89"/>
      <c r="GF63" s="89"/>
      <c r="GG63" s="89"/>
      <c r="GH63" s="89"/>
      <c r="GI63" s="89"/>
      <c r="GJ63" s="89"/>
      <c r="GK63" s="89"/>
      <c r="GL63" s="89"/>
      <c r="GM63" s="89"/>
      <c r="GN63" s="89"/>
      <c r="GO63" s="89"/>
      <c r="GP63" s="89"/>
      <c r="GQ63" s="89"/>
      <c r="GR63" s="89"/>
      <c r="GS63" s="89"/>
      <c r="GT63" s="89"/>
      <c r="GU63" s="89"/>
      <c r="GV63" s="89"/>
      <c r="GW63" s="89"/>
      <c r="GX63" s="89"/>
      <c r="GY63" s="89"/>
      <c r="GZ63" s="89"/>
      <c r="HA63" s="89"/>
      <c r="HB63" s="89"/>
      <c r="HC63" s="89"/>
      <c r="HD63" s="89"/>
      <c r="HE63" s="89"/>
      <c r="HF63" s="89"/>
      <c r="HG63" s="89"/>
      <c r="HH63" s="89"/>
      <c r="HI63" s="89"/>
      <c r="HJ63" s="89"/>
      <c r="HK63" s="89"/>
      <c r="HL63" s="89"/>
      <c r="HM63" s="89"/>
      <c r="HN63" s="89"/>
      <c r="HO63" s="89"/>
      <c r="HP63" s="89"/>
      <c r="HQ63" s="89"/>
      <c r="HR63" s="89"/>
      <c r="HS63" s="33"/>
      <c r="HT63" s="33"/>
      <c r="HU63" s="33"/>
      <c r="HV63" s="33"/>
      <c r="HW63" s="33"/>
      <c r="HX63" s="33"/>
      <c r="HY63" s="33"/>
    </row>
    <row r="64" spans="1:233" ht="20.25" thickBot="1" x14ac:dyDescent="0.3">
      <c r="A64" s="661" t="s">
        <v>205</v>
      </c>
      <c r="B64" s="297" t="s">
        <v>127</v>
      </c>
      <c r="C64" s="297" t="s">
        <v>102</v>
      </c>
      <c r="D64" s="297" t="s">
        <v>269</v>
      </c>
      <c r="E64" s="297" t="s">
        <v>271</v>
      </c>
      <c r="F64" s="297" t="s">
        <v>108</v>
      </c>
      <c r="G64" s="662"/>
      <c r="H64" s="681"/>
      <c r="I64" s="706"/>
      <c r="J64" s="299"/>
      <c r="K64" s="707"/>
      <c r="L64" s="838" t="s">
        <v>273</v>
      </c>
      <c r="M64" s="299"/>
      <c r="N64" s="300"/>
      <c r="O64" s="301"/>
      <c r="P64" s="297"/>
      <c r="Q64" s="839"/>
      <c r="R64" s="661"/>
      <c r="S64" s="297"/>
      <c r="T64" s="301"/>
      <c r="U64" s="301"/>
      <c r="V64" s="707"/>
      <c r="W64" s="964"/>
      <c r="X64" s="298"/>
      <c r="Y64" s="298"/>
      <c r="Z64" s="662"/>
      <c r="AA64" s="1012"/>
      <c r="AB64" s="1077"/>
      <c r="AC64" s="1078"/>
      <c r="AD64" s="1039"/>
      <c r="AE64" s="299"/>
      <c r="AF64" s="299"/>
      <c r="AG64" s="302"/>
      <c r="AH64" s="1114"/>
      <c r="AI64" s="1178"/>
      <c r="AJ64" s="303"/>
      <c r="AK64" s="303"/>
      <c r="AL64" s="303"/>
      <c r="AM64" s="303"/>
      <c r="AN64" s="303"/>
      <c r="AO64" s="303"/>
      <c r="AP64" s="303"/>
      <c r="AQ64" s="303"/>
      <c r="AR64" s="303"/>
      <c r="AS64" s="303"/>
      <c r="AT64" s="303"/>
      <c r="AU64" s="303"/>
      <c r="AV64" s="303"/>
      <c r="AW64" s="303"/>
      <c r="AX64" s="303"/>
      <c r="AY64" s="303"/>
      <c r="AZ64" s="303"/>
      <c r="BA64" s="303"/>
      <c r="BB64" s="303"/>
      <c r="BC64" s="303"/>
      <c r="BD64" s="303"/>
      <c r="BE64" s="303"/>
      <c r="BF64" s="303"/>
      <c r="BG64" s="303"/>
      <c r="BH64" s="303"/>
      <c r="BI64" s="303"/>
      <c r="BJ64" s="303"/>
      <c r="BK64" s="303"/>
      <c r="BL64" s="303"/>
      <c r="BM64" s="303"/>
      <c r="BN64" s="303"/>
      <c r="BO64" s="303"/>
      <c r="BP64" s="303"/>
      <c r="BQ64" s="303"/>
      <c r="BR64" s="303"/>
      <c r="BS64" s="303"/>
      <c r="BT64" s="303"/>
      <c r="BU64" s="303"/>
      <c r="BV64" s="303"/>
      <c r="BW64" s="303"/>
      <c r="BX64" s="303"/>
      <c r="BY64" s="303"/>
      <c r="BZ64" s="303"/>
      <c r="CA64" s="303"/>
      <c r="CB64" s="303"/>
      <c r="CC64" s="303"/>
      <c r="CD64" s="303"/>
      <c r="CE64" s="303"/>
      <c r="CF64" s="303"/>
      <c r="CG64" s="303"/>
      <c r="CH64" s="303"/>
      <c r="CI64" s="303"/>
      <c r="CJ64" s="303"/>
      <c r="CK64" s="303"/>
      <c r="CL64" s="303"/>
      <c r="CM64" s="303"/>
      <c r="CN64" s="303"/>
      <c r="CO64" s="1179"/>
      <c r="CP64" s="914"/>
      <c r="CQ64" s="298"/>
      <c r="CR64" s="298"/>
      <c r="CS64" s="298"/>
      <c r="CT64" s="298"/>
      <c r="CU64" s="298"/>
      <c r="CV64" s="298"/>
      <c r="CW64" s="298"/>
      <c r="CX64" s="298"/>
      <c r="CY64" s="298"/>
      <c r="CZ64" s="298"/>
      <c r="DA64" s="298"/>
      <c r="DB64" s="298"/>
      <c r="DC64" s="298"/>
      <c r="DD64" s="53">
        <f t="shared" si="6"/>
        <v>0</v>
      </c>
      <c r="DE64" s="53">
        <f t="shared" si="7"/>
        <v>0</v>
      </c>
      <c r="DF64" s="89"/>
      <c r="DG64" s="89"/>
      <c r="DH64" s="89"/>
      <c r="DI64" s="89"/>
      <c r="DJ64" s="89"/>
      <c r="DK64" s="89"/>
      <c r="DL64" s="89"/>
      <c r="DM64" s="89"/>
      <c r="DN64" s="89"/>
      <c r="DO64" s="89"/>
      <c r="DP64" s="89"/>
      <c r="DQ64" s="89"/>
      <c r="DR64" s="89"/>
      <c r="DS64" s="89"/>
      <c r="DT64" s="89"/>
      <c r="DU64" s="89"/>
      <c r="DV64" s="89"/>
      <c r="DW64" s="89"/>
      <c r="DX64" s="89"/>
      <c r="DY64" s="89"/>
      <c r="DZ64" s="89"/>
      <c r="EA64" s="89"/>
      <c r="EB64" s="89"/>
      <c r="EC64" s="89"/>
      <c r="ED64" s="89"/>
      <c r="EE64" s="89"/>
      <c r="EF64" s="89"/>
      <c r="EG64" s="89"/>
      <c r="EH64" s="89"/>
      <c r="EI64" s="89"/>
      <c r="EJ64" s="89"/>
      <c r="EK64" s="89"/>
      <c r="EL64" s="89"/>
      <c r="EM64" s="89"/>
      <c r="EN64" s="89"/>
      <c r="EO64" s="89"/>
      <c r="EP64" s="89"/>
      <c r="EQ64" s="89"/>
      <c r="ER64" s="89"/>
      <c r="ES64" s="89"/>
      <c r="ET64" s="89"/>
      <c r="EU64" s="89"/>
      <c r="EV64" s="89"/>
      <c r="EW64" s="89"/>
      <c r="EX64" s="89"/>
      <c r="EY64" s="89"/>
      <c r="EZ64" s="89"/>
      <c r="FA64" s="89"/>
      <c r="FB64" s="89"/>
      <c r="FC64" s="89"/>
      <c r="FD64" s="89"/>
      <c r="FE64" s="89"/>
      <c r="FF64" s="89"/>
      <c r="FG64" s="89"/>
      <c r="FH64" s="89"/>
      <c r="FI64" s="89"/>
      <c r="FJ64" s="89"/>
      <c r="FK64" s="89"/>
      <c r="FL64" s="89"/>
      <c r="FM64" s="89"/>
      <c r="FN64" s="89"/>
      <c r="FO64" s="89"/>
      <c r="FP64" s="89"/>
      <c r="FQ64" s="89"/>
      <c r="FR64" s="89"/>
      <c r="FS64" s="89"/>
      <c r="FT64" s="89"/>
      <c r="FU64" s="89"/>
      <c r="FV64" s="89"/>
      <c r="FW64" s="89"/>
      <c r="FX64" s="89"/>
      <c r="FY64" s="89"/>
      <c r="FZ64" s="89"/>
      <c r="GA64" s="89"/>
      <c r="GB64" s="89"/>
      <c r="GC64" s="89"/>
      <c r="GD64" s="89"/>
      <c r="GE64" s="89"/>
      <c r="GF64" s="89"/>
      <c r="GG64" s="89"/>
      <c r="GH64" s="89"/>
      <c r="GI64" s="89"/>
      <c r="GJ64" s="89"/>
      <c r="GK64" s="89"/>
      <c r="GL64" s="89"/>
      <c r="GM64" s="89"/>
      <c r="GN64" s="89"/>
      <c r="GO64" s="89"/>
      <c r="GP64" s="89"/>
      <c r="GQ64" s="89"/>
      <c r="GR64" s="89"/>
      <c r="GS64" s="89"/>
      <c r="GT64" s="89"/>
      <c r="GU64" s="89"/>
      <c r="GV64" s="89"/>
      <c r="GW64" s="89"/>
      <c r="GX64" s="89"/>
      <c r="GY64" s="89"/>
      <c r="GZ64" s="89"/>
      <c r="HA64" s="89"/>
      <c r="HB64" s="89"/>
      <c r="HC64" s="89"/>
      <c r="HD64" s="89"/>
      <c r="HE64" s="89"/>
      <c r="HF64" s="89"/>
      <c r="HG64" s="89"/>
      <c r="HH64" s="89"/>
      <c r="HI64" s="89"/>
      <c r="HJ64" s="89"/>
      <c r="HK64" s="89"/>
      <c r="HL64" s="89"/>
      <c r="HM64" s="89"/>
      <c r="HN64" s="89"/>
      <c r="HO64" s="89"/>
      <c r="HP64" s="89"/>
      <c r="HQ64" s="89"/>
      <c r="HR64" s="89"/>
      <c r="HS64" s="25"/>
      <c r="HT64" s="25"/>
      <c r="HU64" s="25"/>
      <c r="HV64" s="25"/>
      <c r="HW64" s="25"/>
      <c r="HX64" s="25"/>
      <c r="HY64" s="25"/>
    </row>
    <row r="65" spans="1:233" s="66" customFormat="1" ht="64.5" customHeight="1" x14ac:dyDescent="0.25">
      <c r="A65" s="415" t="s">
        <v>205</v>
      </c>
      <c r="B65" s="416" t="s">
        <v>127</v>
      </c>
      <c r="C65" s="416" t="s">
        <v>102</v>
      </c>
      <c r="D65" s="494" t="s">
        <v>269</v>
      </c>
      <c r="E65" s="494" t="s">
        <v>271</v>
      </c>
      <c r="F65" s="494" t="s">
        <v>108</v>
      </c>
      <c r="G65" s="417" t="s">
        <v>274</v>
      </c>
      <c r="H65" s="281" t="s">
        <v>113</v>
      </c>
      <c r="I65" s="495" t="s">
        <v>276</v>
      </c>
      <c r="J65" s="464" t="s">
        <v>277</v>
      </c>
      <c r="K65" s="723">
        <v>1</v>
      </c>
      <c r="L65" s="860" t="s">
        <v>275</v>
      </c>
      <c r="M65" s="464">
        <v>2021005810162</v>
      </c>
      <c r="N65" s="425">
        <v>329994700</v>
      </c>
      <c r="O65" s="426"/>
      <c r="P65" s="427"/>
      <c r="Q65" s="847"/>
      <c r="R65" s="926"/>
      <c r="S65" s="427"/>
      <c r="T65" s="428"/>
      <c r="U65" s="428"/>
      <c r="V65" s="723"/>
      <c r="W65" s="415" t="s">
        <v>280</v>
      </c>
      <c r="X65" s="429">
        <f t="shared" ref="X65:X66" si="9">AH65</f>
        <v>329994700</v>
      </c>
      <c r="Y65" s="471">
        <v>83939</v>
      </c>
      <c r="Z65" s="497" t="s">
        <v>282</v>
      </c>
      <c r="AA65" s="1015">
        <v>329994.7</v>
      </c>
      <c r="AB65" s="1082" t="s">
        <v>206</v>
      </c>
      <c r="AC65" s="1083" t="s">
        <v>206</v>
      </c>
      <c r="AD65" s="1050" t="s">
        <v>278</v>
      </c>
      <c r="AE65" s="464" t="s">
        <v>279</v>
      </c>
      <c r="AF65" s="466">
        <v>329994700</v>
      </c>
      <c r="AG65" s="466"/>
      <c r="AH65" s="1124">
        <f t="shared" si="2"/>
        <v>329994700</v>
      </c>
      <c r="AI65" s="1182">
        <v>329.99470000000002</v>
      </c>
      <c r="AJ65" s="433"/>
      <c r="AK65" s="434"/>
      <c r="AL65" s="434"/>
      <c r="AM65" s="434"/>
      <c r="AN65" s="434"/>
      <c r="AO65" s="434"/>
      <c r="AP65" s="434"/>
      <c r="AQ65" s="434"/>
      <c r="AR65" s="434"/>
      <c r="AS65" s="434"/>
      <c r="AT65" s="434"/>
      <c r="AU65" s="434"/>
      <c r="AV65" s="434"/>
      <c r="AW65" s="434"/>
      <c r="AX65" s="434"/>
      <c r="AY65" s="434"/>
      <c r="AZ65" s="434"/>
      <c r="BA65" s="434"/>
      <c r="BB65" s="434"/>
      <c r="BC65" s="434">
        <v>329.99470000000002</v>
      </c>
      <c r="BD65" s="434"/>
      <c r="BE65" s="434"/>
      <c r="BF65" s="434"/>
      <c r="BG65" s="434"/>
      <c r="BH65" s="434"/>
      <c r="BI65" s="434"/>
      <c r="BJ65" s="434"/>
      <c r="BK65" s="434"/>
      <c r="BL65" s="434"/>
      <c r="BM65" s="434"/>
      <c r="BN65" s="434"/>
      <c r="BO65" s="434"/>
      <c r="BP65" s="434"/>
      <c r="BQ65" s="434"/>
      <c r="BR65" s="434"/>
      <c r="BS65" s="434"/>
      <c r="BT65" s="434"/>
      <c r="BU65" s="434"/>
      <c r="BV65" s="434"/>
      <c r="BW65" s="434"/>
      <c r="BX65" s="434"/>
      <c r="BY65" s="434"/>
      <c r="BZ65" s="434"/>
      <c r="CA65" s="434"/>
      <c r="CB65" s="434"/>
      <c r="CC65" s="434"/>
      <c r="CD65" s="434"/>
      <c r="CE65" s="434"/>
      <c r="CF65" s="434"/>
      <c r="CG65" s="434"/>
      <c r="CH65" s="434"/>
      <c r="CI65" s="434"/>
      <c r="CJ65" s="434"/>
      <c r="CK65" s="434"/>
      <c r="CL65" s="434"/>
      <c r="CM65" s="435"/>
      <c r="CN65" s="435"/>
      <c r="CO65" s="1183"/>
      <c r="CP65" s="1220">
        <v>4599006</v>
      </c>
      <c r="CQ65" s="468" t="s">
        <v>281</v>
      </c>
      <c r="CR65" s="496">
        <v>45991</v>
      </c>
      <c r="CS65" s="467" t="s">
        <v>1133</v>
      </c>
      <c r="CT65" s="468" t="s">
        <v>280</v>
      </c>
      <c r="CU65" s="470">
        <f>AH65</f>
        <v>329994700</v>
      </c>
      <c r="CV65" s="471">
        <v>83939</v>
      </c>
      <c r="CW65" s="471" t="s">
        <v>282</v>
      </c>
      <c r="CX65" s="471">
        <v>66</v>
      </c>
      <c r="CY65" s="471" t="s">
        <v>202</v>
      </c>
      <c r="CZ65" s="471">
        <v>7014</v>
      </c>
      <c r="DA65" s="471" t="s">
        <v>283</v>
      </c>
      <c r="DB65" s="471" t="s">
        <v>203</v>
      </c>
      <c r="DC65" s="497" t="s">
        <v>204</v>
      </c>
      <c r="DD65" s="53">
        <f t="shared" si="6"/>
        <v>329994700</v>
      </c>
      <c r="DE65" s="53">
        <f t="shared" si="7"/>
        <v>0</v>
      </c>
      <c r="DF65" s="64"/>
      <c r="DG65" s="64"/>
      <c r="DH65" s="64"/>
      <c r="DI65" s="64"/>
      <c r="DJ65" s="64"/>
      <c r="DK65" s="64"/>
      <c r="DL65" s="64"/>
      <c r="DM65" s="64"/>
      <c r="DN65" s="64"/>
      <c r="DO65" s="64"/>
      <c r="DP65" s="64"/>
      <c r="DQ65" s="64"/>
      <c r="DR65" s="64"/>
      <c r="DS65" s="64"/>
      <c r="DT65" s="64"/>
      <c r="DU65" s="64"/>
      <c r="DV65" s="64"/>
      <c r="DW65" s="64"/>
      <c r="DX65" s="64"/>
      <c r="DY65" s="64"/>
      <c r="DZ65" s="64"/>
      <c r="EA65" s="64"/>
      <c r="EB65" s="64"/>
      <c r="EC65" s="64"/>
      <c r="ED65" s="64"/>
      <c r="EE65" s="64"/>
      <c r="EF65" s="64"/>
      <c r="EG65" s="64"/>
      <c r="EH65" s="64"/>
      <c r="EI65" s="64"/>
      <c r="EJ65" s="64"/>
      <c r="EK65" s="64"/>
      <c r="EL65" s="64"/>
      <c r="EM65" s="64"/>
      <c r="EN65" s="64"/>
      <c r="EO65" s="64"/>
      <c r="EP65" s="64"/>
      <c r="EQ65" s="64"/>
      <c r="ER65" s="64"/>
      <c r="ES65" s="64"/>
      <c r="ET65" s="64"/>
      <c r="EU65" s="64"/>
      <c r="EV65" s="64"/>
      <c r="EW65" s="64"/>
      <c r="EX65" s="64"/>
      <c r="EY65" s="64"/>
      <c r="EZ65" s="64"/>
      <c r="FA65" s="64"/>
      <c r="FB65" s="64"/>
      <c r="FC65" s="64"/>
      <c r="FD65" s="64"/>
      <c r="FE65" s="64"/>
      <c r="FF65" s="64"/>
      <c r="FG65" s="64"/>
      <c r="FH65" s="64"/>
      <c r="FI65" s="64"/>
      <c r="FJ65" s="64"/>
      <c r="FK65" s="64"/>
      <c r="FL65" s="64"/>
      <c r="FM65" s="64"/>
      <c r="FN65" s="64"/>
      <c r="FO65" s="64"/>
      <c r="FP65" s="64"/>
      <c r="FQ65" s="64"/>
      <c r="FR65" s="64"/>
      <c r="FS65" s="64"/>
      <c r="FT65" s="64"/>
      <c r="FU65" s="64"/>
      <c r="FV65" s="64"/>
      <c r="FW65" s="64"/>
      <c r="FX65" s="64"/>
      <c r="FY65" s="64"/>
      <c r="FZ65" s="64"/>
      <c r="GA65" s="64"/>
      <c r="GB65" s="64"/>
      <c r="GC65" s="64"/>
      <c r="GD65" s="64"/>
      <c r="GE65" s="64"/>
      <c r="GF65" s="64"/>
      <c r="GG65" s="64"/>
      <c r="GH65" s="64"/>
      <c r="GI65" s="64"/>
      <c r="GJ65" s="64"/>
      <c r="GK65" s="64"/>
      <c r="GL65" s="64"/>
      <c r="GM65" s="64"/>
      <c r="GN65" s="64"/>
      <c r="GO65" s="64"/>
      <c r="GP65" s="64"/>
      <c r="GQ65" s="64"/>
      <c r="GR65" s="64"/>
      <c r="GS65" s="64"/>
      <c r="GT65" s="64"/>
      <c r="GU65" s="64"/>
      <c r="GV65" s="64"/>
      <c r="GW65" s="64"/>
      <c r="GX65" s="64"/>
      <c r="GY65" s="64"/>
      <c r="GZ65" s="64"/>
      <c r="HA65" s="64"/>
      <c r="HB65" s="64"/>
      <c r="HC65" s="64"/>
      <c r="HD65" s="64"/>
      <c r="HE65" s="64"/>
      <c r="HF65" s="64"/>
      <c r="HG65" s="64"/>
      <c r="HH65" s="64"/>
      <c r="HI65" s="64"/>
      <c r="HJ65" s="64"/>
      <c r="HK65" s="64"/>
      <c r="HL65" s="64"/>
      <c r="HM65" s="64"/>
      <c r="HN65" s="64"/>
      <c r="HO65" s="64"/>
      <c r="HP65" s="64"/>
      <c r="HQ65" s="64"/>
      <c r="HR65" s="64"/>
      <c r="HS65" s="65"/>
      <c r="HT65" s="65"/>
      <c r="HU65" s="65"/>
      <c r="HV65" s="65"/>
      <c r="HW65" s="65"/>
      <c r="HX65" s="65"/>
      <c r="HY65" s="65"/>
    </row>
    <row r="66" spans="1:233" s="66" customFormat="1" ht="396.75" customHeight="1" thickBot="1" x14ac:dyDescent="0.3">
      <c r="A66" s="418" t="s">
        <v>205</v>
      </c>
      <c r="B66" s="419" t="s">
        <v>127</v>
      </c>
      <c r="C66" s="419" t="s">
        <v>102</v>
      </c>
      <c r="D66" s="419" t="s">
        <v>269</v>
      </c>
      <c r="E66" s="419" t="s">
        <v>271</v>
      </c>
      <c r="F66" s="419" t="s">
        <v>108</v>
      </c>
      <c r="G66" s="420" t="s">
        <v>284</v>
      </c>
      <c r="H66" s="281" t="s">
        <v>113</v>
      </c>
      <c r="I66" s="498" t="s">
        <v>286</v>
      </c>
      <c r="J66" s="476" t="s">
        <v>287</v>
      </c>
      <c r="K66" s="724">
        <v>1</v>
      </c>
      <c r="L66" s="861" t="s">
        <v>285</v>
      </c>
      <c r="M66" s="476">
        <v>2021005810181</v>
      </c>
      <c r="N66" s="442">
        <v>150000000</v>
      </c>
      <c r="O66" s="513" t="s">
        <v>1070</v>
      </c>
      <c r="P66" s="443" t="s">
        <v>1071</v>
      </c>
      <c r="Q66" s="849">
        <v>150000000</v>
      </c>
      <c r="R66" s="928" t="s">
        <v>1091</v>
      </c>
      <c r="S66" s="443" t="s">
        <v>287</v>
      </c>
      <c r="T66" s="444">
        <v>44590</v>
      </c>
      <c r="U66" s="444">
        <v>44820</v>
      </c>
      <c r="V66" s="724" t="s">
        <v>1072</v>
      </c>
      <c r="W66" s="418" t="s">
        <v>120</v>
      </c>
      <c r="X66" s="446">
        <f t="shared" si="9"/>
        <v>150000000</v>
      </c>
      <c r="Y66" s="483">
        <v>91123</v>
      </c>
      <c r="Z66" s="500" t="s">
        <v>290</v>
      </c>
      <c r="AA66" s="1016">
        <v>150000</v>
      </c>
      <c r="AB66" s="1084" t="s">
        <v>206</v>
      </c>
      <c r="AC66" s="1085" t="s">
        <v>1068</v>
      </c>
      <c r="AD66" s="1051" t="s">
        <v>278</v>
      </c>
      <c r="AE66" s="476" t="s">
        <v>279</v>
      </c>
      <c r="AF66" s="478">
        <v>150000000</v>
      </c>
      <c r="AG66" s="478"/>
      <c r="AH66" s="1125">
        <f t="shared" si="2"/>
        <v>150000000</v>
      </c>
      <c r="AI66" s="1184">
        <v>150</v>
      </c>
      <c r="AJ66" s="450"/>
      <c r="AK66" s="451"/>
      <c r="AL66" s="451"/>
      <c r="AM66" s="451"/>
      <c r="AN66" s="451"/>
      <c r="AO66" s="451"/>
      <c r="AP66" s="451"/>
      <c r="AQ66" s="451"/>
      <c r="AR66" s="451"/>
      <c r="AS66" s="451"/>
      <c r="AT66" s="451"/>
      <c r="AU66" s="451"/>
      <c r="AV66" s="451">
        <v>150</v>
      </c>
      <c r="AW66" s="451"/>
      <c r="AX66" s="451"/>
      <c r="AY66" s="451"/>
      <c r="AZ66" s="451"/>
      <c r="BA66" s="451"/>
      <c r="BB66" s="451"/>
      <c r="BC66" s="451"/>
      <c r="BD66" s="451"/>
      <c r="BE66" s="451"/>
      <c r="BF66" s="451"/>
      <c r="BG66" s="451"/>
      <c r="BH66" s="451"/>
      <c r="BI66" s="451"/>
      <c r="BJ66" s="451"/>
      <c r="BK66" s="451"/>
      <c r="BL66" s="451"/>
      <c r="BM66" s="451"/>
      <c r="BN66" s="451"/>
      <c r="BO66" s="451"/>
      <c r="BP66" s="451"/>
      <c r="BQ66" s="451"/>
      <c r="BR66" s="451"/>
      <c r="BS66" s="451"/>
      <c r="BT66" s="451"/>
      <c r="BU66" s="451"/>
      <c r="BV66" s="451"/>
      <c r="BW66" s="451"/>
      <c r="BX66" s="451"/>
      <c r="BY66" s="451"/>
      <c r="BZ66" s="451"/>
      <c r="CA66" s="451"/>
      <c r="CB66" s="451"/>
      <c r="CC66" s="451"/>
      <c r="CD66" s="451"/>
      <c r="CE66" s="451"/>
      <c r="CF66" s="451"/>
      <c r="CG66" s="451"/>
      <c r="CH66" s="451"/>
      <c r="CI66" s="451"/>
      <c r="CJ66" s="451"/>
      <c r="CK66" s="451"/>
      <c r="CL66" s="451"/>
      <c r="CM66" s="452"/>
      <c r="CN66" s="452"/>
      <c r="CO66" s="1185"/>
      <c r="CP66" s="1221">
        <v>4001001</v>
      </c>
      <c r="CQ66" s="480" t="s">
        <v>288</v>
      </c>
      <c r="CR66" s="499">
        <v>40011</v>
      </c>
      <c r="CS66" s="479" t="s">
        <v>289</v>
      </c>
      <c r="CT66" s="480" t="s">
        <v>120</v>
      </c>
      <c r="CU66" s="482">
        <f>AH66</f>
        <v>150000000</v>
      </c>
      <c r="CV66" s="483">
        <v>91123</v>
      </c>
      <c r="CW66" s="483" t="s">
        <v>290</v>
      </c>
      <c r="CX66" s="483">
        <v>95</v>
      </c>
      <c r="CY66" s="483" t="s">
        <v>291</v>
      </c>
      <c r="CZ66" s="483">
        <v>7066</v>
      </c>
      <c r="DA66" s="483" t="s">
        <v>292</v>
      </c>
      <c r="DB66" s="483" t="s">
        <v>293</v>
      </c>
      <c r="DC66" s="500" t="s">
        <v>294</v>
      </c>
      <c r="DD66" s="53">
        <f t="shared" si="6"/>
        <v>150000000</v>
      </c>
      <c r="DE66" s="53">
        <f t="shared" si="7"/>
        <v>0</v>
      </c>
      <c r="DF66" s="64"/>
      <c r="DG66" s="64"/>
      <c r="DH66" s="64"/>
      <c r="DI66" s="64"/>
      <c r="DJ66" s="64"/>
      <c r="DK66" s="64"/>
      <c r="DL66" s="64"/>
      <c r="DM66" s="64"/>
      <c r="DN66" s="64"/>
      <c r="DO66" s="64"/>
      <c r="DP66" s="64"/>
      <c r="DQ66" s="64"/>
      <c r="DR66" s="64"/>
      <c r="DS66" s="64"/>
      <c r="DT66" s="64"/>
      <c r="DU66" s="64"/>
      <c r="DV66" s="64"/>
      <c r="DW66" s="64"/>
      <c r="DX66" s="64"/>
      <c r="DY66" s="64"/>
      <c r="DZ66" s="64"/>
      <c r="EA66" s="64"/>
      <c r="EB66" s="64"/>
      <c r="EC66" s="64"/>
      <c r="ED66" s="64"/>
      <c r="EE66" s="64"/>
      <c r="EF66" s="64"/>
      <c r="EG66" s="64"/>
      <c r="EH66" s="64"/>
      <c r="EI66" s="64"/>
      <c r="EJ66" s="64"/>
      <c r="EK66" s="64"/>
      <c r="EL66" s="64"/>
      <c r="EM66" s="64"/>
      <c r="EN66" s="64"/>
      <c r="EO66" s="64"/>
      <c r="EP66" s="64"/>
      <c r="EQ66" s="64"/>
      <c r="ER66" s="64"/>
      <c r="ES66" s="64"/>
      <c r="ET66" s="64"/>
      <c r="EU66" s="64"/>
      <c r="EV66" s="64"/>
      <c r="EW66" s="64"/>
      <c r="EX66" s="64"/>
      <c r="EY66" s="64"/>
      <c r="EZ66" s="64"/>
      <c r="FA66" s="64"/>
      <c r="FB66" s="64"/>
      <c r="FC66" s="64"/>
      <c r="FD66" s="64"/>
      <c r="FE66" s="64"/>
      <c r="FF66" s="64"/>
      <c r="FG66" s="64"/>
      <c r="FH66" s="64"/>
      <c r="FI66" s="64"/>
      <c r="FJ66" s="64"/>
      <c r="FK66" s="64"/>
      <c r="FL66" s="64"/>
      <c r="FM66" s="64"/>
      <c r="FN66" s="64"/>
      <c r="FO66" s="64"/>
      <c r="FP66" s="64"/>
      <c r="FQ66" s="64"/>
      <c r="FR66" s="64"/>
      <c r="FS66" s="64"/>
      <c r="FT66" s="64"/>
      <c r="FU66" s="64"/>
      <c r="FV66" s="64"/>
      <c r="FW66" s="64"/>
      <c r="FX66" s="64"/>
      <c r="FY66" s="64"/>
      <c r="FZ66" s="64"/>
      <c r="GA66" s="64"/>
      <c r="GB66" s="64"/>
      <c r="GC66" s="64"/>
      <c r="GD66" s="64"/>
      <c r="GE66" s="64"/>
      <c r="GF66" s="64"/>
      <c r="GG66" s="64"/>
      <c r="GH66" s="64"/>
      <c r="GI66" s="64"/>
      <c r="GJ66" s="64"/>
      <c r="GK66" s="64"/>
      <c r="GL66" s="64"/>
      <c r="GM66" s="64"/>
      <c r="GN66" s="64"/>
      <c r="GO66" s="64"/>
      <c r="GP66" s="64"/>
      <c r="GQ66" s="64"/>
      <c r="GR66" s="64"/>
      <c r="GS66" s="64"/>
      <c r="GT66" s="64"/>
      <c r="GU66" s="64"/>
      <c r="GV66" s="64"/>
      <c r="GW66" s="64"/>
      <c r="GX66" s="64"/>
      <c r="GY66" s="64"/>
      <c r="GZ66" s="64"/>
      <c r="HA66" s="64"/>
      <c r="HB66" s="64"/>
      <c r="HC66" s="64"/>
      <c r="HD66" s="64"/>
      <c r="HE66" s="64"/>
      <c r="HF66" s="64"/>
      <c r="HG66" s="64"/>
      <c r="HH66" s="64"/>
      <c r="HI66" s="64"/>
      <c r="HJ66" s="64"/>
      <c r="HK66" s="64"/>
      <c r="HL66" s="64"/>
      <c r="HM66" s="64"/>
      <c r="HN66" s="64"/>
      <c r="HO66" s="64"/>
      <c r="HP66" s="64"/>
      <c r="HQ66" s="64"/>
      <c r="HR66" s="64"/>
      <c r="HS66" s="65"/>
      <c r="HT66" s="65"/>
      <c r="HU66" s="65"/>
      <c r="HV66" s="65"/>
      <c r="HW66" s="65"/>
      <c r="HX66" s="65"/>
      <c r="HY66" s="65"/>
    </row>
    <row r="67" spans="1:233" s="66" customFormat="1" ht="19.5" x14ac:dyDescent="0.25">
      <c r="A67" s="665" t="s">
        <v>205</v>
      </c>
      <c r="B67" s="329" t="s">
        <v>102</v>
      </c>
      <c r="C67" s="329"/>
      <c r="D67" s="329"/>
      <c r="E67" s="329"/>
      <c r="F67" s="329"/>
      <c r="G67" s="666"/>
      <c r="H67" s="675"/>
      <c r="I67" s="718"/>
      <c r="J67" s="331"/>
      <c r="K67" s="719"/>
      <c r="L67" s="850" t="s">
        <v>129</v>
      </c>
      <c r="M67" s="331"/>
      <c r="N67" s="332"/>
      <c r="O67" s="333"/>
      <c r="P67" s="329"/>
      <c r="Q67" s="851"/>
      <c r="R67" s="665"/>
      <c r="S67" s="329"/>
      <c r="T67" s="333"/>
      <c r="U67" s="333"/>
      <c r="V67" s="719"/>
      <c r="W67" s="967"/>
      <c r="X67" s="330"/>
      <c r="Y67" s="330"/>
      <c r="Z67" s="666"/>
      <c r="AA67" s="1017"/>
      <c r="AB67" s="1086"/>
      <c r="AC67" s="1087"/>
      <c r="AD67" s="1047"/>
      <c r="AE67" s="331"/>
      <c r="AF67" s="331"/>
      <c r="AG67" s="334"/>
      <c r="AH67" s="1120"/>
      <c r="AI67" s="1186"/>
      <c r="AJ67" s="335"/>
      <c r="AK67" s="335"/>
      <c r="AL67" s="335"/>
      <c r="AM67" s="335"/>
      <c r="AN67" s="335"/>
      <c r="AO67" s="335"/>
      <c r="AP67" s="335"/>
      <c r="AQ67" s="335"/>
      <c r="AR67" s="335"/>
      <c r="AS67" s="335"/>
      <c r="AT67" s="335"/>
      <c r="AU67" s="335"/>
      <c r="AV67" s="335"/>
      <c r="AW67" s="335"/>
      <c r="AX67" s="335"/>
      <c r="AY67" s="335"/>
      <c r="AZ67" s="335"/>
      <c r="BA67" s="335"/>
      <c r="BB67" s="335"/>
      <c r="BC67" s="335"/>
      <c r="BD67" s="335"/>
      <c r="BE67" s="335"/>
      <c r="BF67" s="335"/>
      <c r="BG67" s="335"/>
      <c r="BH67" s="335"/>
      <c r="BI67" s="335"/>
      <c r="BJ67" s="335"/>
      <c r="BK67" s="335"/>
      <c r="BL67" s="335"/>
      <c r="BM67" s="335"/>
      <c r="BN67" s="335"/>
      <c r="BO67" s="335"/>
      <c r="BP67" s="335"/>
      <c r="BQ67" s="335"/>
      <c r="BR67" s="335"/>
      <c r="BS67" s="335"/>
      <c r="BT67" s="335"/>
      <c r="BU67" s="335"/>
      <c r="BV67" s="335"/>
      <c r="BW67" s="335"/>
      <c r="BX67" s="335"/>
      <c r="BY67" s="335"/>
      <c r="BZ67" s="335"/>
      <c r="CA67" s="335"/>
      <c r="CB67" s="335"/>
      <c r="CC67" s="335"/>
      <c r="CD67" s="335"/>
      <c r="CE67" s="335"/>
      <c r="CF67" s="335"/>
      <c r="CG67" s="335"/>
      <c r="CH67" s="335"/>
      <c r="CI67" s="335"/>
      <c r="CJ67" s="335"/>
      <c r="CK67" s="335"/>
      <c r="CL67" s="335"/>
      <c r="CM67" s="335"/>
      <c r="CN67" s="335"/>
      <c r="CO67" s="1187"/>
      <c r="CP67" s="916"/>
      <c r="CQ67" s="330"/>
      <c r="CR67" s="330"/>
      <c r="CS67" s="330"/>
      <c r="CT67" s="330"/>
      <c r="CU67" s="330"/>
      <c r="CV67" s="330"/>
      <c r="CW67" s="330"/>
      <c r="CX67" s="330"/>
      <c r="CY67" s="330"/>
      <c r="CZ67" s="330"/>
      <c r="DA67" s="330"/>
      <c r="DB67" s="330"/>
      <c r="DC67" s="330"/>
      <c r="DD67" s="53">
        <f t="shared" si="6"/>
        <v>0</v>
      </c>
      <c r="DE67" s="53">
        <f t="shared" si="7"/>
        <v>0</v>
      </c>
      <c r="DF67" s="64"/>
      <c r="DG67" s="64"/>
      <c r="DH67" s="64"/>
      <c r="DI67" s="64"/>
      <c r="DJ67" s="64"/>
      <c r="DK67" s="64"/>
      <c r="DL67" s="64"/>
      <c r="DM67" s="64"/>
      <c r="DN67" s="64"/>
      <c r="DO67" s="64"/>
      <c r="DP67" s="64"/>
      <c r="DQ67" s="64"/>
      <c r="DR67" s="64"/>
      <c r="DS67" s="64"/>
      <c r="DT67" s="64"/>
      <c r="DU67" s="64"/>
      <c r="DV67" s="64"/>
      <c r="DW67" s="64"/>
      <c r="DX67" s="64"/>
      <c r="DY67" s="64"/>
      <c r="DZ67" s="64"/>
      <c r="EA67" s="64"/>
      <c r="EB67" s="64"/>
      <c r="EC67" s="64"/>
      <c r="ED67" s="64"/>
      <c r="EE67" s="64"/>
      <c r="EF67" s="64"/>
      <c r="EG67" s="64"/>
      <c r="EH67" s="64"/>
      <c r="EI67" s="64"/>
      <c r="EJ67" s="64"/>
      <c r="EK67" s="64"/>
      <c r="EL67" s="64"/>
      <c r="EM67" s="64"/>
      <c r="EN67" s="64"/>
      <c r="EO67" s="64"/>
      <c r="EP67" s="64"/>
      <c r="EQ67" s="64"/>
      <c r="ER67" s="64"/>
      <c r="ES67" s="64"/>
      <c r="ET67" s="64"/>
      <c r="EU67" s="64"/>
      <c r="EV67" s="64"/>
      <c r="EW67" s="64"/>
      <c r="EX67" s="64"/>
      <c r="EY67" s="64"/>
      <c r="EZ67" s="64"/>
      <c r="FA67" s="64"/>
      <c r="FB67" s="64"/>
      <c r="FC67" s="64"/>
      <c r="FD67" s="64"/>
      <c r="FE67" s="64"/>
      <c r="FF67" s="64"/>
      <c r="FG67" s="64"/>
      <c r="FH67" s="64"/>
      <c r="FI67" s="64"/>
      <c r="FJ67" s="64"/>
      <c r="FK67" s="64"/>
      <c r="FL67" s="64"/>
      <c r="FM67" s="64"/>
      <c r="FN67" s="64"/>
      <c r="FO67" s="64"/>
      <c r="FP67" s="64"/>
      <c r="FQ67" s="64"/>
      <c r="FR67" s="64"/>
      <c r="FS67" s="64"/>
      <c r="FT67" s="64"/>
      <c r="FU67" s="64"/>
      <c r="FV67" s="64"/>
      <c r="FW67" s="64"/>
      <c r="FX67" s="64"/>
      <c r="FY67" s="64"/>
      <c r="FZ67" s="64"/>
      <c r="GA67" s="64"/>
      <c r="GB67" s="64"/>
      <c r="GC67" s="64"/>
      <c r="GD67" s="64"/>
      <c r="GE67" s="64"/>
      <c r="GF67" s="64"/>
      <c r="GG67" s="64"/>
      <c r="GH67" s="64"/>
      <c r="GI67" s="64"/>
      <c r="GJ67" s="64"/>
      <c r="GK67" s="64"/>
      <c r="GL67" s="64"/>
      <c r="GM67" s="64"/>
      <c r="GN67" s="64"/>
      <c r="GO67" s="64"/>
      <c r="GP67" s="64"/>
      <c r="GQ67" s="64"/>
      <c r="GR67" s="64"/>
      <c r="GS67" s="64"/>
      <c r="GT67" s="64"/>
      <c r="GU67" s="64"/>
      <c r="GV67" s="64"/>
      <c r="GW67" s="64"/>
      <c r="GX67" s="64"/>
      <c r="GY67" s="64"/>
      <c r="GZ67" s="64"/>
      <c r="HA67" s="64"/>
      <c r="HB67" s="64"/>
      <c r="HC67" s="64"/>
      <c r="HD67" s="64"/>
      <c r="HE67" s="64"/>
      <c r="HF67" s="64"/>
      <c r="HG67" s="64"/>
      <c r="HH67" s="64"/>
      <c r="HI67" s="64"/>
      <c r="HJ67" s="64"/>
      <c r="HK67" s="64"/>
      <c r="HL67" s="64"/>
      <c r="HM67" s="64"/>
      <c r="HN67" s="64"/>
      <c r="HO67" s="64"/>
      <c r="HP67" s="64"/>
      <c r="HQ67" s="64"/>
      <c r="HR67" s="64"/>
      <c r="HS67" s="65"/>
      <c r="HT67" s="65"/>
      <c r="HU67" s="65"/>
      <c r="HV67" s="65"/>
      <c r="HW67" s="65"/>
      <c r="HX67" s="65"/>
      <c r="HY67" s="65"/>
    </row>
    <row r="68" spans="1:233" s="66" customFormat="1" ht="19.5" x14ac:dyDescent="0.25">
      <c r="A68" s="649" t="s">
        <v>205</v>
      </c>
      <c r="B68" s="34" t="s">
        <v>102</v>
      </c>
      <c r="C68" s="34" t="s">
        <v>130</v>
      </c>
      <c r="D68" s="34"/>
      <c r="E68" s="34"/>
      <c r="F68" s="34"/>
      <c r="G68" s="650"/>
      <c r="H68" s="676"/>
      <c r="I68" s="694"/>
      <c r="J68" s="37"/>
      <c r="K68" s="695"/>
      <c r="L68" s="834" t="s">
        <v>131</v>
      </c>
      <c r="M68" s="37"/>
      <c r="N68" s="69"/>
      <c r="O68" s="34"/>
      <c r="P68" s="34"/>
      <c r="Q68" s="835"/>
      <c r="R68" s="649"/>
      <c r="S68" s="34"/>
      <c r="T68" s="34"/>
      <c r="U68" s="34"/>
      <c r="V68" s="695"/>
      <c r="W68" s="957"/>
      <c r="X68" s="35"/>
      <c r="Y68" s="35"/>
      <c r="Z68" s="962"/>
      <c r="AA68" s="1010"/>
      <c r="AB68" s="649"/>
      <c r="AC68" s="650"/>
      <c r="AD68" s="1033"/>
      <c r="AE68" s="37"/>
      <c r="AF68" s="37"/>
      <c r="AG68" s="38"/>
      <c r="AH68" s="1107"/>
      <c r="AI68" s="1164"/>
      <c r="AJ68" s="39"/>
      <c r="AK68" s="39"/>
      <c r="AL68" s="39"/>
      <c r="AM68" s="39"/>
      <c r="AN68" s="39"/>
      <c r="AO68" s="39"/>
      <c r="AP68" s="39"/>
      <c r="AQ68" s="39"/>
      <c r="AR68" s="39"/>
      <c r="AS68" s="39"/>
      <c r="AT68" s="39"/>
      <c r="AU68" s="39"/>
      <c r="AV68" s="39"/>
      <c r="AW68" s="39"/>
      <c r="AX68" s="39"/>
      <c r="AY68" s="39"/>
      <c r="AZ68" s="39"/>
      <c r="BA68" s="39"/>
      <c r="BB68" s="39"/>
      <c r="BC68" s="39"/>
      <c r="BD68" s="39"/>
      <c r="BE68" s="39"/>
      <c r="BF68" s="39"/>
      <c r="BG68" s="39"/>
      <c r="BH68" s="39"/>
      <c r="BI68" s="39"/>
      <c r="BJ68" s="39"/>
      <c r="BK68" s="39"/>
      <c r="BL68" s="39"/>
      <c r="BM68" s="39"/>
      <c r="BN68" s="39"/>
      <c r="BO68" s="39"/>
      <c r="BP68" s="39"/>
      <c r="BQ68" s="39"/>
      <c r="BR68" s="39"/>
      <c r="BS68" s="39"/>
      <c r="BT68" s="39"/>
      <c r="BU68" s="39"/>
      <c r="BV68" s="39"/>
      <c r="BW68" s="39"/>
      <c r="BX68" s="39"/>
      <c r="BY68" s="39"/>
      <c r="BZ68" s="39"/>
      <c r="CA68" s="39"/>
      <c r="CB68" s="39"/>
      <c r="CC68" s="39"/>
      <c r="CD68" s="39"/>
      <c r="CE68" s="39"/>
      <c r="CF68" s="39"/>
      <c r="CG68" s="39"/>
      <c r="CH68" s="39"/>
      <c r="CI68" s="39"/>
      <c r="CJ68" s="39"/>
      <c r="CK68" s="39"/>
      <c r="CL68" s="39"/>
      <c r="CM68" s="39"/>
      <c r="CN68" s="39"/>
      <c r="CO68" s="1165"/>
      <c r="CP68" s="907"/>
      <c r="CQ68" s="35"/>
      <c r="CR68" s="35"/>
      <c r="CS68" s="35"/>
      <c r="CT68" s="35"/>
      <c r="CU68" s="35"/>
      <c r="CV68" s="35"/>
      <c r="CW68" s="35"/>
      <c r="CX68" s="35"/>
      <c r="CY68" s="35"/>
      <c r="CZ68" s="35"/>
      <c r="DA68" s="35"/>
      <c r="DB68" s="35"/>
      <c r="DC68" s="35"/>
      <c r="DD68" s="53">
        <f t="shared" si="6"/>
        <v>0</v>
      </c>
      <c r="DE68" s="53">
        <f t="shared" si="7"/>
        <v>0</v>
      </c>
      <c r="DF68" s="64"/>
      <c r="DG68" s="64"/>
      <c r="DH68" s="64"/>
      <c r="DI68" s="64"/>
      <c r="DJ68" s="64"/>
      <c r="DK68" s="64"/>
      <c r="DL68" s="64"/>
      <c r="DM68" s="64"/>
      <c r="DN68" s="64"/>
      <c r="DO68" s="64"/>
      <c r="DP68" s="64"/>
      <c r="DQ68" s="64"/>
      <c r="DR68" s="64"/>
      <c r="DS68" s="64"/>
      <c r="DT68" s="64"/>
      <c r="DU68" s="64"/>
      <c r="DV68" s="64"/>
      <c r="DW68" s="64"/>
      <c r="DX68" s="64"/>
      <c r="DY68" s="64"/>
      <c r="DZ68" s="64"/>
      <c r="EA68" s="64"/>
      <c r="EB68" s="64"/>
      <c r="EC68" s="64"/>
      <c r="ED68" s="64"/>
      <c r="EE68" s="64"/>
      <c r="EF68" s="64"/>
      <c r="EG68" s="64"/>
      <c r="EH68" s="64"/>
      <c r="EI68" s="64"/>
      <c r="EJ68" s="64"/>
      <c r="EK68" s="64"/>
      <c r="EL68" s="64"/>
      <c r="EM68" s="64"/>
      <c r="EN68" s="64"/>
      <c r="EO68" s="64"/>
      <c r="EP68" s="64"/>
      <c r="EQ68" s="64"/>
      <c r="ER68" s="64"/>
      <c r="ES68" s="64"/>
      <c r="ET68" s="64"/>
      <c r="EU68" s="64"/>
      <c r="EV68" s="64"/>
      <c r="EW68" s="64"/>
      <c r="EX68" s="64"/>
      <c r="EY68" s="64"/>
      <c r="EZ68" s="64"/>
      <c r="FA68" s="64"/>
      <c r="FB68" s="64"/>
      <c r="FC68" s="64"/>
      <c r="FD68" s="64"/>
      <c r="FE68" s="64"/>
      <c r="FF68" s="64"/>
      <c r="FG68" s="64"/>
      <c r="FH68" s="64"/>
      <c r="FI68" s="64"/>
      <c r="FJ68" s="64"/>
      <c r="FK68" s="64"/>
      <c r="FL68" s="64"/>
      <c r="FM68" s="64"/>
      <c r="FN68" s="64"/>
      <c r="FO68" s="64"/>
      <c r="FP68" s="64"/>
      <c r="FQ68" s="64"/>
      <c r="FR68" s="64"/>
      <c r="FS68" s="64"/>
      <c r="FT68" s="64"/>
      <c r="FU68" s="64"/>
      <c r="FV68" s="64"/>
      <c r="FW68" s="64"/>
      <c r="FX68" s="64"/>
      <c r="FY68" s="64"/>
      <c r="FZ68" s="64"/>
      <c r="GA68" s="64"/>
      <c r="GB68" s="64"/>
      <c r="GC68" s="64"/>
      <c r="GD68" s="64"/>
      <c r="GE68" s="64"/>
      <c r="GF68" s="64"/>
      <c r="GG68" s="64"/>
      <c r="GH68" s="64"/>
      <c r="GI68" s="64"/>
      <c r="GJ68" s="64"/>
      <c r="GK68" s="64"/>
      <c r="GL68" s="64"/>
      <c r="GM68" s="64"/>
      <c r="GN68" s="64"/>
      <c r="GO68" s="64"/>
      <c r="GP68" s="64"/>
      <c r="GQ68" s="64"/>
      <c r="GR68" s="64"/>
      <c r="GS68" s="64"/>
      <c r="GT68" s="64"/>
      <c r="GU68" s="64"/>
      <c r="GV68" s="64"/>
      <c r="GW68" s="64"/>
      <c r="GX68" s="64"/>
      <c r="GY68" s="64"/>
      <c r="GZ68" s="64"/>
      <c r="HA68" s="64"/>
      <c r="HB68" s="64"/>
      <c r="HC68" s="64"/>
      <c r="HD68" s="64"/>
      <c r="HE68" s="64"/>
      <c r="HF68" s="64"/>
      <c r="HG68" s="64"/>
      <c r="HH68" s="64"/>
      <c r="HI68" s="64"/>
      <c r="HJ68" s="64"/>
      <c r="HK68" s="64"/>
      <c r="HL68" s="64"/>
      <c r="HM68" s="64"/>
      <c r="HN68" s="64"/>
      <c r="HO68" s="64"/>
      <c r="HP68" s="64"/>
      <c r="HQ68" s="64"/>
      <c r="HR68" s="64"/>
      <c r="HS68" s="65"/>
      <c r="HT68" s="65"/>
      <c r="HU68" s="65"/>
      <c r="HV68" s="65"/>
      <c r="HW68" s="65"/>
      <c r="HX68" s="65"/>
      <c r="HY68" s="65"/>
    </row>
    <row r="69" spans="1:233" s="66" customFormat="1" x14ac:dyDescent="0.25">
      <c r="A69" s="659" t="s">
        <v>205</v>
      </c>
      <c r="B69" s="70" t="s">
        <v>102</v>
      </c>
      <c r="C69" s="70" t="s">
        <v>130</v>
      </c>
      <c r="D69" s="70" t="s">
        <v>132</v>
      </c>
      <c r="E69" s="70"/>
      <c r="F69" s="70"/>
      <c r="G69" s="660"/>
      <c r="H69" s="680"/>
      <c r="I69" s="704"/>
      <c r="J69" s="73"/>
      <c r="K69" s="705"/>
      <c r="L69" s="836" t="s">
        <v>133</v>
      </c>
      <c r="M69" s="73"/>
      <c r="N69" s="72"/>
      <c r="O69" s="70"/>
      <c r="P69" s="70"/>
      <c r="Q69" s="837"/>
      <c r="R69" s="659"/>
      <c r="S69" s="70"/>
      <c r="T69" s="70"/>
      <c r="U69" s="70"/>
      <c r="V69" s="705"/>
      <c r="W69" s="963"/>
      <c r="X69" s="71"/>
      <c r="Y69" s="71"/>
      <c r="Z69" s="660"/>
      <c r="AA69" s="1011"/>
      <c r="AB69" s="659"/>
      <c r="AC69" s="1076"/>
      <c r="AD69" s="996"/>
      <c r="AE69" s="73"/>
      <c r="AF69" s="73"/>
      <c r="AG69" s="90"/>
      <c r="AH69" s="1126"/>
      <c r="AI69" s="1190"/>
      <c r="AJ69" s="91"/>
      <c r="AK69" s="91"/>
      <c r="AL69" s="91"/>
      <c r="AM69" s="91"/>
      <c r="AN69" s="91"/>
      <c r="AO69" s="91"/>
      <c r="AP69" s="91"/>
      <c r="AQ69" s="91"/>
      <c r="AR69" s="91"/>
      <c r="AS69" s="91"/>
      <c r="AT69" s="91"/>
      <c r="AU69" s="91"/>
      <c r="AV69" s="91"/>
      <c r="AW69" s="91"/>
      <c r="AX69" s="91"/>
      <c r="AY69" s="91"/>
      <c r="AZ69" s="91"/>
      <c r="BA69" s="91"/>
      <c r="BB69" s="91"/>
      <c r="BC69" s="91"/>
      <c r="BD69" s="91"/>
      <c r="BE69" s="91"/>
      <c r="BF69" s="91"/>
      <c r="BG69" s="91"/>
      <c r="BH69" s="91"/>
      <c r="BI69" s="91"/>
      <c r="BJ69" s="91"/>
      <c r="BK69" s="91"/>
      <c r="BL69" s="91"/>
      <c r="BM69" s="91"/>
      <c r="BN69" s="91"/>
      <c r="BO69" s="91"/>
      <c r="BP69" s="91"/>
      <c r="BQ69" s="91"/>
      <c r="BR69" s="91"/>
      <c r="BS69" s="91"/>
      <c r="BT69" s="91"/>
      <c r="BU69" s="91"/>
      <c r="BV69" s="91"/>
      <c r="BW69" s="91"/>
      <c r="BX69" s="91"/>
      <c r="BY69" s="91"/>
      <c r="BZ69" s="91"/>
      <c r="CA69" s="91"/>
      <c r="CB69" s="91"/>
      <c r="CC69" s="91"/>
      <c r="CD69" s="91"/>
      <c r="CE69" s="91"/>
      <c r="CF69" s="91"/>
      <c r="CG69" s="91"/>
      <c r="CH69" s="91"/>
      <c r="CI69" s="91"/>
      <c r="CJ69" s="91"/>
      <c r="CK69" s="91"/>
      <c r="CL69" s="91"/>
      <c r="CM69" s="91"/>
      <c r="CN69" s="91"/>
      <c r="CO69" s="1191"/>
      <c r="CP69" s="913"/>
      <c r="CQ69" s="71"/>
      <c r="CR69" s="71"/>
      <c r="CS69" s="71"/>
      <c r="CT69" s="71"/>
      <c r="CU69" s="71"/>
      <c r="CV69" s="71"/>
      <c r="CW69" s="71"/>
      <c r="CX69" s="71"/>
      <c r="CY69" s="71"/>
      <c r="CZ69" s="71"/>
      <c r="DA69" s="71"/>
      <c r="DB69" s="71"/>
      <c r="DC69" s="71"/>
      <c r="DD69" s="53">
        <f t="shared" si="6"/>
        <v>0</v>
      </c>
      <c r="DE69" s="53">
        <f t="shared" si="7"/>
        <v>0</v>
      </c>
      <c r="DF69" s="64"/>
      <c r="DG69" s="64"/>
      <c r="DH69" s="64"/>
      <c r="DI69" s="64"/>
      <c r="DJ69" s="64"/>
      <c r="DK69" s="64"/>
      <c r="DL69" s="64"/>
      <c r="DM69" s="64"/>
      <c r="DN69" s="64"/>
      <c r="DO69" s="64"/>
      <c r="DP69" s="64"/>
      <c r="DQ69" s="64"/>
      <c r="DR69" s="64"/>
      <c r="DS69" s="64"/>
      <c r="DT69" s="64"/>
      <c r="DU69" s="64"/>
      <c r="DV69" s="64"/>
      <c r="DW69" s="64"/>
      <c r="DX69" s="64"/>
      <c r="DY69" s="64"/>
      <c r="DZ69" s="64"/>
      <c r="EA69" s="64"/>
      <c r="EB69" s="64"/>
      <c r="EC69" s="64"/>
      <c r="ED69" s="64"/>
      <c r="EE69" s="64"/>
      <c r="EF69" s="64"/>
      <c r="EG69" s="64"/>
      <c r="EH69" s="64"/>
      <c r="EI69" s="64"/>
      <c r="EJ69" s="64"/>
      <c r="EK69" s="64"/>
      <c r="EL69" s="64"/>
      <c r="EM69" s="64"/>
      <c r="EN69" s="64"/>
      <c r="EO69" s="64"/>
      <c r="EP69" s="64"/>
      <c r="EQ69" s="64"/>
      <c r="ER69" s="64"/>
      <c r="ES69" s="64"/>
      <c r="ET69" s="64"/>
      <c r="EU69" s="64"/>
      <c r="EV69" s="64"/>
      <c r="EW69" s="64"/>
      <c r="EX69" s="64"/>
      <c r="EY69" s="64"/>
      <c r="EZ69" s="64"/>
      <c r="FA69" s="64"/>
      <c r="FB69" s="64"/>
      <c r="FC69" s="64"/>
      <c r="FD69" s="64"/>
      <c r="FE69" s="64"/>
      <c r="FF69" s="64"/>
      <c r="FG69" s="64"/>
      <c r="FH69" s="64"/>
      <c r="FI69" s="64"/>
      <c r="FJ69" s="64"/>
      <c r="FK69" s="64"/>
      <c r="FL69" s="64"/>
      <c r="FM69" s="64"/>
      <c r="FN69" s="64"/>
      <c r="FO69" s="64"/>
      <c r="FP69" s="64"/>
      <c r="FQ69" s="64"/>
      <c r="FR69" s="64"/>
      <c r="FS69" s="64"/>
      <c r="FT69" s="64"/>
      <c r="FU69" s="64"/>
      <c r="FV69" s="64"/>
      <c r="FW69" s="64"/>
      <c r="FX69" s="64"/>
      <c r="FY69" s="64"/>
      <c r="FZ69" s="64"/>
      <c r="GA69" s="64"/>
      <c r="GB69" s="64"/>
      <c r="GC69" s="64"/>
      <c r="GD69" s="64"/>
      <c r="GE69" s="64"/>
      <c r="GF69" s="64"/>
      <c r="GG69" s="64"/>
      <c r="GH69" s="64"/>
      <c r="GI69" s="64"/>
      <c r="GJ69" s="64"/>
      <c r="GK69" s="64"/>
      <c r="GL69" s="64"/>
      <c r="GM69" s="64"/>
      <c r="GN69" s="64"/>
      <c r="GO69" s="64"/>
      <c r="GP69" s="64"/>
      <c r="GQ69" s="64"/>
      <c r="GR69" s="64"/>
      <c r="GS69" s="64"/>
      <c r="GT69" s="64"/>
      <c r="GU69" s="64"/>
      <c r="GV69" s="64"/>
      <c r="GW69" s="64"/>
      <c r="GX69" s="64"/>
      <c r="GY69" s="64"/>
      <c r="GZ69" s="64"/>
      <c r="HA69" s="64"/>
      <c r="HB69" s="64"/>
      <c r="HC69" s="64"/>
      <c r="HD69" s="64"/>
      <c r="HE69" s="64"/>
      <c r="HF69" s="64"/>
      <c r="HG69" s="64"/>
      <c r="HH69" s="64"/>
      <c r="HI69" s="64"/>
      <c r="HJ69" s="64"/>
      <c r="HK69" s="64"/>
      <c r="HL69" s="64"/>
      <c r="HM69" s="64"/>
      <c r="HN69" s="64"/>
      <c r="HO69" s="64"/>
      <c r="HP69" s="64"/>
      <c r="HQ69" s="64"/>
      <c r="HR69" s="64"/>
      <c r="HS69" s="65"/>
      <c r="HT69" s="65"/>
      <c r="HU69" s="65"/>
      <c r="HV69" s="65"/>
      <c r="HW69" s="65"/>
      <c r="HX69" s="65"/>
      <c r="HY69" s="65"/>
    </row>
    <row r="70" spans="1:233" s="66" customFormat="1" ht="19.5" x14ac:dyDescent="0.25">
      <c r="A70" s="653" t="s">
        <v>205</v>
      </c>
      <c r="B70" s="47" t="s">
        <v>102</v>
      </c>
      <c r="C70" s="47" t="s">
        <v>130</v>
      </c>
      <c r="D70" s="47" t="s">
        <v>132</v>
      </c>
      <c r="E70" s="47" t="s">
        <v>134</v>
      </c>
      <c r="F70" s="47"/>
      <c r="G70" s="654"/>
      <c r="H70" s="678"/>
      <c r="I70" s="698"/>
      <c r="J70" s="50"/>
      <c r="K70" s="699"/>
      <c r="L70" s="824" t="s">
        <v>135</v>
      </c>
      <c r="M70" s="50"/>
      <c r="N70" s="49"/>
      <c r="O70" s="198"/>
      <c r="P70" s="47"/>
      <c r="Q70" s="825"/>
      <c r="R70" s="653"/>
      <c r="S70" s="47"/>
      <c r="T70" s="198"/>
      <c r="U70" s="198"/>
      <c r="V70" s="699"/>
      <c r="W70" s="959"/>
      <c r="X70" s="48"/>
      <c r="Y70" s="48"/>
      <c r="Z70" s="654"/>
      <c r="AA70" s="1005"/>
      <c r="AB70" s="993"/>
      <c r="AC70" s="942"/>
      <c r="AD70" s="1035"/>
      <c r="AE70" s="50"/>
      <c r="AF70" s="50"/>
      <c r="AG70" s="51"/>
      <c r="AH70" s="1109"/>
      <c r="AI70" s="1168"/>
      <c r="AJ70" s="52"/>
      <c r="AK70" s="52"/>
      <c r="AL70" s="52"/>
      <c r="AM70" s="52"/>
      <c r="AN70" s="52"/>
      <c r="AO70" s="52"/>
      <c r="AP70" s="52"/>
      <c r="AQ70" s="52"/>
      <c r="AR70" s="52"/>
      <c r="AS70" s="52"/>
      <c r="AT70" s="52"/>
      <c r="AU70" s="52"/>
      <c r="AV70" s="52"/>
      <c r="AW70" s="52"/>
      <c r="AX70" s="52"/>
      <c r="AY70" s="52"/>
      <c r="AZ70" s="52"/>
      <c r="BA70" s="52"/>
      <c r="BB70" s="52"/>
      <c r="BC70" s="52"/>
      <c r="BD70" s="52"/>
      <c r="BE70" s="52"/>
      <c r="BF70" s="52"/>
      <c r="BG70" s="52"/>
      <c r="BH70" s="52"/>
      <c r="BI70" s="52"/>
      <c r="BJ70" s="52"/>
      <c r="BK70" s="52"/>
      <c r="BL70" s="52"/>
      <c r="BM70" s="52"/>
      <c r="BN70" s="52"/>
      <c r="BO70" s="52"/>
      <c r="BP70" s="52"/>
      <c r="BQ70" s="52"/>
      <c r="BR70" s="52"/>
      <c r="BS70" s="52"/>
      <c r="BT70" s="52"/>
      <c r="BU70" s="52"/>
      <c r="BV70" s="52"/>
      <c r="BW70" s="52"/>
      <c r="BX70" s="52"/>
      <c r="BY70" s="52"/>
      <c r="BZ70" s="52"/>
      <c r="CA70" s="52"/>
      <c r="CB70" s="52"/>
      <c r="CC70" s="52"/>
      <c r="CD70" s="52"/>
      <c r="CE70" s="52"/>
      <c r="CF70" s="52"/>
      <c r="CG70" s="52"/>
      <c r="CH70" s="52"/>
      <c r="CI70" s="52"/>
      <c r="CJ70" s="52"/>
      <c r="CK70" s="52"/>
      <c r="CL70" s="52"/>
      <c r="CM70" s="52"/>
      <c r="CN70" s="52"/>
      <c r="CO70" s="1169"/>
      <c r="CP70" s="909"/>
      <c r="CQ70" s="48"/>
      <c r="CR70" s="48"/>
      <c r="CS70" s="48"/>
      <c r="CT70" s="48"/>
      <c r="CU70" s="48"/>
      <c r="CV70" s="48"/>
      <c r="CW70" s="48"/>
      <c r="CX70" s="48"/>
      <c r="CY70" s="48"/>
      <c r="CZ70" s="48"/>
      <c r="DA70" s="48"/>
      <c r="DB70" s="48"/>
      <c r="DC70" s="48"/>
      <c r="DD70" s="53">
        <f t="shared" ref="DD70:DD106" si="10">AF70+AG70</f>
        <v>0</v>
      </c>
      <c r="DE70" s="53">
        <f t="shared" ref="DE70:DE101" si="11">AH70-DD70</f>
        <v>0</v>
      </c>
      <c r="DF70" s="64"/>
      <c r="DG70" s="64"/>
      <c r="DH70" s="64"/>
      <c r="DI70" s="64"/>
      <c r="DJ70" s="64"/>
      <c r="DK70" s="64"/>
      <c r="DL70" s="64"/>
      <c r="DM70" s="64"/>
      <c r="DN70" s="64"/>
      <c r="DO70" s="64"/>
      <c r="DP70" s="64"/>
      <c r="DQ70" s="64"/>
      <c r="DR70" s="64"/>
      <c r="DS70" s="64"/>
      <c r="DT70" s="64"/>
      <c r="DU70" s="64"/>
      <c r="DV70" s="64"/>
      <c r="DW70" s="64"/>
      <c r="DX70" s="64"/>
      <c r="DY70" s="64"/>
      <c r="DZ70" s="64"/>
      <c r="EA70" s="64"/>
      <c r="EB70" s="64"/>
      <c r="EC70" s="64"/>
      <c r="ED70" s="64"/>
      <c r="EE70" s="64"/>
      <c r="EF70" s="64"/>
      <c r="EG70" s="64"/>
      <c r="EH70" s="64"/>
      <c r="EI70" s="64"/>
      <c r="EJ70" s="64"/>
      <c r="EK70" s="64"/>
      <c r="EL70" s="64"/>
      <c r="EM70" s="64"/>
      <c r="EN70" s="64"/>
      <c r="EO70" s="64"/>
      <c r="EP70" s="64"/>
      <c r="EQ70" s="64"/>
      <c r="ER70" s="64"/>
      <c r="ES70" s="64"/>
      <c r="ET70" s="64"/>
      <c r="EU70" s="64"/>
      <c r="EV70" s="64"/>
      <c r="EW70" s="64"/>
      <c r="EX70" s="64"/>
      <c r="EY70" s="64"/>
      <c r="EZ70" s="64"/>
      <c r="FA70" s="64"/>
      <c r="FB70" s="64"/>
      <c r="FC70" s="64"/>
      <c r="FD70" s="64"/>
      <c r="FE70" s="64"/>
      <c r="FF70" s="64"/>
      <c r="FG70" s="64"/>
      <c r="FH70" s="64"/>
      <c r="FI70" s="64"/>
      <c r="FJ70" s="64"/>
      <c r="FK70" s="64"/>
      <c r="FL70" s="64"/>
      <c r="FM70" s="64"/>
      <c r="FN70" s="64"/>
      <c r="FO70" s="64"/>
      <c r="FP70" s="64"/>
      <c r="FQ70" s="64"/>
      <c r="FR70" s="64"/>
      <c r="FS70" s="64"/>
      <c r="FT70" s="64"/>
      <c r="FU70" s="64"/>
      <c r="FV70" s="64"/>
      <c r="FW70" s="64"/>
      <c r="FX70" s="64"/>
      <c r="FY70" s="64"/>
      <c r="FZ70" s="64"/>
      <c r="GA70" s="64"/>
      <c r="GB70" s="64"/>
      <c r="GC70" s="64"/>
      <c r="GD70" s="64"/>
      <c r="GE70" s="64"/>
      <c r="GF70" s="64"/>
      <c r="GG70" s="64"/>
      <c r="GH70" s="64"/>
      <c r="GI70" s="64"/>
      <c r="GJ70" s="64"/>
      <c r="GK70" s="64"/>
      <c r="GL70" s="64"/>
      <c r="GM70" s="64"/>
      <c r="GN70" s="64"/>
      <c r="GO70" s="64"/>
      <c r="GP70" s="64"/>
      <c r="GQ70" s="64"/>
      <c r="GR70" s="64"/>
      <c r="GS70" s="64"/>
      <c r="GT70" s="64"/>
      <c r="GU70" s="64"/>
      <c r="GV70" s="64"/>
      <c r="GW70" s="64"/>
      <c r="GX70" s="64"/>
      <c r="GY70" s="64"/>
      <c r="GZ70" s="64"/>
      <c r="HA70" s="64"/>
      <c r="HB70" s="64"/>
      <c r="HC70" s="64"/>
      <c r="HD70" s="64"/>
      <c r="HE70" s="64"/>
      <c r="HF70" s="64"/>
      <c r="HG70" s="64"/>
      <c r="HH70" s="64"/>
      <c r="HI70" s="64"/>
      <c r="HJ70" s="64"/>
      <c r="HK70" s="64"/>
      <c r="HL70" s="64"/>
      <c r="HM70" s="64"/>
      <c r="HN70" s="64"/>
      <c r="HO70" s="64"/>
      <c r="HP70" s="64"/>
      <c r="HQ70" s="64"/>
      <c r="HR70" s="64"/>
      <c r="HS70" s="65"/>
      <c r="HT70" s="65"/>
      <c r="HU70" s="65"/>
      <c r="HV70" s="65"/>
      <c r="HW70" s="65"/>
      <c r="HX70" s="65"/>
      <c r="HY70" s="65"/>
    </row>
    <row r="71" spans="1:233" s="66" customFormat="1" ht="32.25" thickBot="1" x14ac:dyDescent="0.3">
      <c r="A71" s="661" t="s">
        <v>205</v>
      </c>
      <c r="B71" s="297" t="s">
        <v>102</v>
      </c>
      <c r="C71" s="297" t="s">
        <v>130</v>
      </c>
      <c r="D71" s="297" t="s">
        <v>132</v>
      </c>
      <c r="E71" s="297" t="s">
        <v>134</v>
      </c>
      <c r="F71" s="297" t="s">
        <v>136</v>
      </c>
      <c r="G71" s="662"/>
      <c r="H71" s="681"/>
      <c r="I71" s="706"/>
      <c r="J71" s="299"/>
      <c r="K71" s="707"/>
      <c r="L71" s="838" t="s">
        <v>137</v>
      </c>
      <c r="M71" s="299"/>
      <c r="N71" s="300"/>
      <c r="O71" s="301"/>
      <c r="P71" s="297"/>
      <c r="Q71" s="839"/>
      <c r="R71" s="661"/>
      <c r="S71" s="297"/>
      <c r="T71" s="301"/>
      <c r="U71" s="301"/>
      <c r="V71" s="707"/>
      <c r="W71" s="964"/>
      <c r="X71" s="298"/>
      <c r="Y71" s="298"/>
      <c r="Z71" s="662"/>
      <c r="AA71" s="1012"/>
      <c r="AB71" s="1077"/>
      <c r="AC71" s="1078"/>
      <c r="AD71" s="1039"/>
      <c r="AE71" s="299"/>
      <c r="AF71" s="299"/>
      <c r="AG71" s="302"/>
      <c r="AH71" s="1114"/>
      <c r="AI71" s="1178"/>
      <c r="AJ71" s="303"/>
      <c r="AK71" s="303"/>
      <c r="AL71" s="303"/>
      <c r="AM71" s="303"/>
      <c r="AN71" s="303"/>
      <c r="AO71" s="303"/>
      <c r="AP71" s="303"/>
      <c r="AQ71" s="303"/>
      <c r="AR71" s="303"/>
      <c r="AS71" s="303"/>
      <c r="AT71" s="303"/>
      <c r="AU71" s="303"/>
      <c r="AV71" s="303"/>
      <c r="AW71" s="303"/>
      <c r="AX71" s="303"/>
      <c r="AY71" s="303"/>
      <c r="AZ71" s="303"/>
      <c r="BA71" s="303"/>
      <c r="BB71" s="303"/>
      <c r="BC71" s="303"/>
      <c r="BD71" s="303"/>
      <c r="BE71" s="303"/>
      <c r="BF71" s="303"/>
      <c r="BG71" s="303"/>
      <c r="BH71" s="303"/>
      <c r="BI71" s="303"/>
      <c r="BJ71" s="303"/>
      <c r="BK71" s="303"/>
      <c r="BL71" s="303"/>
      <c r="BM71" s="303"/>
      <c r="BN71" s="303"/>
      <c r="BO71" s="303"/>
      <c r="BP71" s="303"/>
      <c r="BQ71" s="303"/>
      <c r="BR71" s="303"/>
      <c r="BS71" s="303"/>
      <c r="BT71" s="303"/>
      <c r="BU71" s="303"/>
      <c r="BV71" s="303"/>
      <c r="BW71" s="303"/>
      <c r="BX71" s="303"/>
      <c r="BY71" s="303"/>
      <c r="BZ71" s="303"/>
      <c r="CA71" s="303"/>
      <c r="CB71" s="303"/>
      <c r="CC71" s="303"/>
      <c r="CD71" s="303"/>
      <c r="CE71" s="303"/>
      <c r="CF71" s="303"/>
      <c r="CG71" s="303"/>
      <c r="CH71" s="303"/>
      <c r="CI71" s="303"/>
      <c r="CJ71" s="303"/>
      <c r="CK71" s="303"/>
      <c r="CL71" s="303"/>
      <c r="CM71" s="303"/>
      <c r="CN71" s="303"/>
      <c r="CO71" s="1179"/>
      <c r="CP71" s="914"/>
      <c r="CQ71" s="298"/>
      <c r="CR71" s="298"/>
      <c r="CS71" s="298"/>
      <c r="CT71" s="298"/>
      <c r="CU71" s="298"/>
      <c r="CV71" s="298"/>
      <c r="CW71" s="298"/>
      <c r="CX71" s="298"/>
      <c r="CY71" s="298"/>
      <c r="CZ71" s="298"/>
      <c r="DA71" s="298"/>
      <c r="DB71" s="298"/>
      <c r="DC71" s="298"/>
      <c r="DD71" s="53">
        <f t="shared" si="10"/>
        <v>0</v>
      </c>
      <c r="DE71" s="53">
        <f t="shared" si="11"/>
        <v>0</v>
      </c>
      <c r="DF71" s="64"/>
      <c r="DG71" s="64"/>
      <c r="DH71" s="64"/>
      <c r="DI71" s="64"/>
      <c r="DJ71" s="64"/>
      <c r="DK71" s="64"/>
      <c r="DL71" s="64"/>
      <c r="DM71" s="64"/>
      <c r="DN71" s="64"/>
      <c r="DO71" s="64"/>
      <c r="DP71" s="64"/>
      <c r="DQ71" s="64"/>
      <c r="DR71" s="64"/>
      <c r="DS71" s="64"/>
      <c r="DT71" s="64"/>
      <c r="DU71" s="64"/>
      <c r="DV71" s="64"/>
      <c r="DW71" s="64"/>
      <c r="DX71" s="64"/>
      <c r="DY71" s="64"/>
      <c r="DZ71" s="64"/>
      <c r="EA71" s="64"/>
      <c r="EB71" s="64"/>
      <c r="EC71" s="64"/>
      <c r="ED71" s="64"/>
      <c r="EE71" s="64"/>
      <c r="EF71" s="64"/>
      <c r="EG71" s="64"/>
      <c r="EH71" s="64"/>
      <c r="EI71" s="64"/>
      <c r="EJ71" s="64"/>
      <c r="EK71" s="64"/>
      <c r="EL71" s="64"/>
      <c r="EM71" s="64"/>
      <c r="EN71" s="64"/>
      <c r="EO71" s="64"/>
      <c r="EP71" s="64"/>
      <c r="EQ71" s="64"/>
      <c r="ER71" s="64"/>
      <c r="ES71" s="64"/>
      <c r="ET71" s="64"/>
      <c r="EU71" s="64"/>
      <c r="EV71" s="64"/>
      <c r="EW71" s="64"/>
      <c r="EX71" s="64"/>
      <c r="EY71" s="64"/>
      <c r="EZ71" s="64"/>
      <c r="FA71" s="64"/>
      <c r="FB71" s="64"/>
      <c r="FC71" s="64"/>
      <c r="FD71" s="64"/>
      <c r="FE71" s="64"/>
      <c r="FF71" s="64"/>
      <c r="FG71" s="64"/>
      <c r="FH71" s="64"/>
      <c r="FI71" s="64"/>
      <c r="FJ71" s="64"/>
      <c r="FK71" s="64"/>
      <c r="FL71" s="64"/>
      <c r="FM71" s="64"/>
      <c r="FN71" s="64"/>
      <c r="FO71" s="64"/>
      <c r="FP71" s="64"/>
      <c r="FQ71" s="64"/>
      <c r="FR71" s="64"/>
      <c r="FS71" s="64"/>
      <c r="FT71" s="64"/>
      <c r="FU71" s="64"/>
      <c r="FV71" s="64"/>
      <c r="FW71" s="64"/>
      <c r="FX71" s="64"/>
      <c r="FY71" s="64"/>
      <c r="FZ71" s="64"/>
      <c r="GA71" s="64"/>
      <c r="GB71" s="64"/>
      <c r="GC71" s="64"/>
      <c r="GD71" s="64"/>
      <c r="GE71" s="64"/>
      <c r="GF71" s="64"/>
      <c r="GG71" s="64"/>
      <c r="GH71" s="64"/>
      <c r="GI71" s="64"/>
      <c r="GJ71" s="64"/>
      <c r="GK71" s="64"/>
      <c r="GL71" s="64"/>
      <c r="GM71" s="64"/>
      <c r="GN71" s="64"/>
      <c r="GO71" s="64"/>
      <c r="GP71" s="64"/>
      <c r="GQ71" s="64"/>
      <c r="GR71" s="64"/>
      <c r="GS71" s="64"/>
      <c r="GT71" s="64"/>
      <c r="GU71" s="64"/>
      <c r="GV71" s="64"/>
      <c r="GW71" s="64"/>
      <c r="GX71" s="64"/>
      <c r="GY71" s="64"/>
      <c r="GZ71" s="64"/>
      <c r="HA71" s="64"/>
      <c r="HB71" s="64"/>
      <c r="HC71" s="64"/>
      <c r="HD71" s="64"/>
      <c r="HE71" s="64"/>
      <c r="HF71" s="64"/>
      <c r="HG71" s="64"/>
      <c r="HH71" s="64"/>
      <c r="HI71" s="64"/>
      <c r="HJ71" s="64"/>
      <c r="HK71" s="64"/>
      <c r="HL71" s="64"/>
      <c r="HM71" s="64"/>
      <c r="HN71" s="64"/>
      <c r="HO71" s="64"/>
      <c r="HP71" s="64"/>
      <c r="HQ71" s="64"/>
      <c r="HR71" s="64"/>
      <c r="HS71" s="65"/>
      <c r="HT71" s="65"/>
      <c r="HU71" s="65"/>
      <c r="HV71" s="65"/>
      <c r="HW71" s="65"/>
      <c r="HX71" s="65"/>
      <c r="HY71" s="65"/>
    </row>
    <row r="72" spans="1:233" s="66" customFormat="1" ht="135" x14ac:dyDescent="0.25">
      <c r="A72" s="415" t="s">
        <v>205</v>
      </c>
      <c r="B72" s="416" t="s">
        <v>102</v>
      </c>
      <c r="C72" s="416" t="s">
        <v>130</v>
      </c>
      <c r="D72" s="416" t="s">
        <v>132</v>
      </c>
      <c r="E72" s="416" t="s">
        <v>134</v>
      </c>
      <c r="F72" s="416" t="s">
        <v>136</v>
      </c>
      <c r="G72" s="417" t="s">
        <v>295</v>
      </c>
      <c r="H72" s="281" t="s">
        <v>139</v>
      </c>
      <c r="I72" s="495" t="s">
        <v>141</v>
      </c>
      <c r="J72" s="464" t="s">
        <v>297</v>
      </c>
      <c r="K72" s="723">
        <v>5</v>
      </c>
      <c r="L72" s="862" t="s">
        <v>296</v>
      </c>
      <c r="M72" s="464">
        <v>2021005810150</v>
      </c>
      <c r="N72" s="425">
        <v>214735000</v>
      </c>
      <c r="O72" s="426" t="s">
        <v>1073</v>
      </c>
      <c r="P72" s="427" t="s">
        <v>1074</v>
      </c>
      <c r="Q72" s="847">
        <v>364735000</v>
      </c>
      <c r="R72" s="926" t="s">
        <v>1075</v>
      </c>
      <c r="S72" s="427" t="s">
        <v>1073</v>
      </c>
      <c r="T72" s="428" t="s">
        <v>1076</v>
      </c>
      <c r="U72" s="428" t="s">
        <v>1076</v>
      </c>
      <c r="V72" s="723" t="s">
        <v>1076</v>
      </c>
      <c r="W72" s="415" t="s">
        <v>280</v>
      </c>
      <c r="X72" s="429">
        <f t="shared" ref="X72:X74" si="12">AH72</f>
        <v>214735000</v>
      </c>
      <c r="Y72" s="471">
        <v>83939</v>
      </c>
      <c r="Z72" s="497" t="s">
        <v>301</v>
      </c>
      <c r="AA72" s="1015">
        <v>214735</v>
      </c>
      <c r="AB72" s="1082" t="s">
        <v>206</v>
      </c>
      <c r="AC72" s="1083" t="s">
        <v>1068</v>
      </c>
      <c r="AD72" s="1050" t="s">
        <v>143</v>
      </c>
      <c r="AE72" s="464" t="s">
        <v>144</v>
      </c>
      <c r="AF72" s="466">
        <v>214735000</v>
      </c>
      <c r="AG72" s="466"/>
      <c r="AH72" s="1124">
        <f t="shared" si="2"/>
        <v>214735000</v>
      </c>
      <c r="AI72" s="1182">
        <v>214.73500000000001</v>
      </c>
      <c r="AJ72" s="433"/>
      <c r="AK72" s="434"/>
      <c r="AL72" s="434"/>
      <c r="AM72" s="434"/>
      <c r="AN72" s="434"/>
      <c r="AO72" s="434"/>
      <c r="AP72" s="434"/>
      <c r="AQ72" s="434"/>
      <c r="AR72" s="434"/>
      <c r="AS72" s="434"/>
      <c r="AT72" s="434"/>
      <c r="AU72" s="434"/>
      <c r="AV72" s="434"/>
      <c r="AW72" s="434"/>
      <c r="AX72" s="434"/>
      <c r="AY72" s="434"/>
      <c r="AZ72" s="434"/>
      <c r="BA72" s="434"/>
      <c r="BB72" s="434"/>
      <c r="BC72" s="434">
        <v>214.73500000000001</v>
      </c>
      <c r="BD72" s="434"/>
      <c r="BE72" s="434"/>
      <c r="BF72" s="434"/>
      <c r="BG72" s="434"/>
      <c r="BH72" s="434"/>
      <c r="BI72" s="434"/>
      <c r="BJ72" s="434"/>
      <c r="BK72" s="434"/>
      <c r="BL72" s="434"/>
      <c r="BM72" s="434"/>
      <c r="BN72" s="434"/>
      <c r="BO72" s="434"/>
      <c r="BP72" s="434"/>
      <c r="BQ72" s="434"/>
      <c r="BR72" s="434"/>
      <c r="BS72" s="434"/>
      <c r="BT72" s="434"/>
      <c r="BU72" s="434"/>
      <c r="BV72" s="434"/>
      <c r="BW72" s="434"/>
      <c r="BX72" s="434"/>
      <c r="BY72" s="434"/>
      <c r="BZ72" s="434"/>
      <c r="CA72" s="434"/>
      <c r="CB72" s="434"/>
      <c r="CC72" s="434"/>
      <c r="CD72" s="434"/>
      <c r="CE72" s="434"/>
      <c r="CF72" s="434"/>
      <c r="CG72" s="434"/>
      <c r="CH72" s="434"/>
      <c r="CI72" s="434"/>
      <c r="CJ72" s="434"/>
      <c r="CK72" s="503"/>
      <c r="CL72" s="434"/>
      <c r="CM72" s="435"/>
      <c r="CN72" s="435"/>
      <c r="CO72" s="1183"/>
      <c r="CP72" s="1150" t="s">
        <v>298</v>
      </c>
      <c r="CQ72" s="468" t="s">
        <v>299</v>
      </c>
      <c r="CR72" s="496">
        <v>45991</v>
      </c>
      <c r="CS72" s="504" t="s">
        <v>300</v>
      </c>
      <c r="CT72" s="468" t="s">
        <v>280</v>
      </c>
      <c r="CU72" s="470">
        <f>AH72</f>
        <v>214735000</v>
      </c>
      <c r="CV72" s="471">
        <v>83939</v>
      </c>
      <c r="CW72" s="471" t="s">
        <v>301</v>
      </c>
      <c r="CX72" s="471" t="s">
        <v>302</v>
      </c>
      <c r="CY72" s="471" t="s">
        <v>303</v>
      </c>
      <c r="CZ72" s="472" t="s">
        <v>304</v>
      </c>
      <c r="DA72" s="472" t="s">
        <v>283</v>
      </c>
      <c r="DB72" s="473" t="s">
        <v>150</v>
      </c>
      <c r="DC72" s="505" t="s">
        <v>305</v>
      </c>
      <c r="DD72" s="53">
        <f t="shared" si="10"/>
        <v>214735000</v>
      </c>
      <c r="DE72" s="53">
        <f t="shared" si="11"/>
        <v>0</v>
      </c>
      <c r="DF72" s="64"/>
      <c r="DG72" s="64"/>
      <c r="DH72" s="64"/>
      <c r="DI72" s="64"/>
      <c r="DJ72" s="64"/>
      <c r="DK72" s="64"/>
      <c r="DL72" s="64"/>
      <c r="DM72" s="64"/>
      <c r="DN72" s="64"/>
      <c r="DO72" s="64"/>
      <c r="DP72" s="64"/>
      <c r="DQ72" s="64"/>
      <c r="DR72" s="64"/>
      <c r="DS72" s="64"/>
      <c r="DT72" s="64"/>
      <c r="DU72" s="64"/>
      <c r="DV72" s="64"/>
      <c r="DW72" s="64"/>
      <c r="DX72" s="64"/>
      <c r="DY72" s="64"/>
      <c r="DZ72" s="64"/>
      <c r="EA72" s="64"/>
      <c r="EB72" s="64"/>
      <c r="EC72" s="64"/>
      <c r="ED72" s="64"/>
      <c r="EE72" s="64"/>
      <c r="EF72" s="64"/>
      <c r="EG72" s="64"/>
      <c r="EH72" s="64"/>
      <c r="EI72" s="64"/>
      <c r="EJ72" s="64"/>
      <c r="EK72" s="64"/>
      <c r="EL72" s="64"/>
      <c r="EM72" s="64"/>
      <c r="EN72" s="64"/>
      <c r="EO72" s="64"/>
      <c r="EP72" s="64"/>
      <c r="EQ72" s="64"/>
      <c r="ER72" s="64"/>
      <c r="ES72" s="64"/>
      <c r="ET72" s="64"/>
      <c r="EU72" s="64"/>
      <c r="EV72" s="64"/>
      <c r="EW72" s="64"/>
      <c r="EX72" s="64"/>
      <c r="EY72" s="64"/>
      <c r="EZ72" s="64"/>
      <c r="FA72" s="64"/>
      <c r="FB72" s="64"/>
      <c r="FC72" s="64"/>
      <c r="FD72" s="64"/>
      <c r="FE72" s="64"/>
      <c r="FF72" s="64"/>
      <c r="FG72" s="64"/>
      <c r="FH72" s="64"/>
      <c r="FI72" s="64"/>
      <c r="FJ72" s="64"/>
      <c r="FK72" s="64"/>
      <c r="FL72" s="64"/>
      <c r="FM72" s="64"/>
      <c r="FN72" s="64"/>
      <c r="FO72" s="64"/>
      <c r="FP72" s="64"/>
      <c r="FQ72" s="64"/>
      <c r="FR72" s="64"/>
      <c r="FS72" s="64"/>
      <c r="FT72" s="64"/>
      <c r="FU72" s="64"/>
      <c r="FV72" s="64"/>
      <c r="FW72" s="64"/>
      <c r="FX72" s="64"/>
      <c r="FY72" s="64"/>
      <c r="FZ72" s="64"/>
      <c r="GA72" s="64"/>
      <c r="GB72" s="64"/>
      <c r="GC72" s="64"/>
      <c r="GD72" s="64"/>
      <c r="GE72" s="64"/>
      <c r="GF72" s="64"/>
      <c r="GG72" s="64"/>
      <c r="GH72" s="64"/>
      <c r="GI72" s="64"/>
      <c r="GJ72" s="64"/>
      <c r="GK72" s="64"/>
      <c r="GL72" s="64"/>
      <c r="GM72" s="64"/>
      <c r="GN72" s="64"/>
      <c r="GO72" s="64"/>
      <c r="GP72" s="64"/>
      <c r="GQ72" s="64"/>
      <c r="GR72" s="64"/>
      <c r="GS72" s="64"/>
      <c r="GT72" s="64"/>
      <c r="GU72" s="64"/>
      <c r="GV72" s="64"/>
      <c r="GW72" s="64"/>
      <c r="GX72" s="64"/>
      <c r="GY72" s="64"/>
      <c r="GZ72" s="64"/>
      <c r="HA72" s="64"/>
      <c r="HB72" s="64"/>
      <c r="HC72" s="64"/>
      <c r="HD72" s="64"/>
      <c r="HE72" s="64"/>
      <c r="HF72" s="64"/>
      <c r="HG72" s="64"/>
      <c r="HH72" s="64"/>
      <c r="HI72" s="64"/>
      <c r="HJ72" s="64"/>
      <c r="HK72" s="64"/>
      <c r="HL72" s="64"/>
      <c r="HM72" s="64"/>
      <c r="HN72" s="64"/>
      <c r="HO72" s="64"/>
      <c r="HP72" s="64"/>
      <c r="HQ72" s="64"/>
      <c r="HR72" s="64"/>
      <c r="HS72" s="65"/>
      <c r="HT72" s="65"/>
      <c r="HU72" s="65"/>
      <c r="HV72" s="65"/>
      <c r="HW72" s="65"/>
      <c r="HX72" s="65"/>
      <c r="HY72" s="65"/>
    </row>
    <row r="73" spans="1:233" s="92" customFormat="1" ht="409.5" x14ac:dyDescent="0.25">
      <c r="A73" s="501" t="s">
        <v>205</v>
      </c>
      <c r="B73" s="61" t="s">
        <v>102</v>
      </c>
      <c r="C73" s="61" t="s">
        <v>130</v>
      </c>
      <c r="D73" s="61" t="s">
        <v>132</v>
      </c>
      <c r="E73" s="61" t="s">
        <v>134</v>
      </c>
      <c r="F73" s="61" t="s">
        <v>136</v>
      </c>
      <c r="G73" s="502" t="s">
        <v>306</v>
      </c>
      <c r="H73" s="281" t="s">
        <v>139</v>
      </c>
      <c r="I73" s="506" t="s">
        <v>308</v>
      </c>
      <c r="J73" s="63" t="s">
        <v>309</v>
      </c>
      <c r="K73" s="725">
        <v>1</v>
      </c>
      <c r="L73" s="863" t="s">
        <v>307</v>
      </c>
      <c r="M73" s="63">
        <v>2021005810265</v>
      </c>
      <c r="N73" s="183">
        <v>350000000</v>
      </c>
      <c r="O73" s="185" t="s">
        <v>1011</v>
      </c>
      <c r="P73" s="184" t="s">
        <v>993</v>
      </c>
      <c r="Q73" s="864">
        <v>350000000</v>
      </c>
      <c r="R73" s="930" t="s">
        <v>1092</v>
      </c>
      <c r="S73" s="184" t="s">
        <v>1012</v>
      </c>
      <c r="T73" s="188" t="s">
        <v>1016</v>
      </c>
      <c r="U73" s="188" t="s">
        <v>994</v>
      </c>
      <c r="V73" s="725"/>
      <c r="W73" s="501" t="s">
        <v>120</v>
      </c>
      <c r="X73" s="259">
        <f t="shared" si="12"/>
        <v>350000000</v>
      </c>
      <c r="Y73" s="231" t="s">
        <v>312</v>
      </c>
      <c r="Z73" s="972" t="s">
        <v>313</v>
      </c>
      <c r="AA73" s="1020">
        <v>350000</v>
      </c>
      <c r="AB73" s="1090" t="s">
        <v>206</v>
      </c>
      <c r="AC73" s="1091" t="s">
        <v>992</v>
      </c>
      <c r="AD73" s="1052" t="s">
        <v>143</v>
      </c>
      <c r="AE73" s="63" t="s">
        <v>144</v>
      </c>
      <c r="AF73" s="87">
        <v>350000000</v>
      </c>
      <c r="AG73" s="87"/>
      <c r="AH73" s="1127">
        <f t="shared" si="2"/>
        <v>350000000</v>
      </c>
      <c r="AI73" s="1192">
        <v>350</v>
      </c>
      <c r="AJ73" s="54"/>
      <c r="AK73" s="55"/>
      <c r="AL73" s="55"/>
      <c r="AM73" s="55"/>
      <c r="AN73" s="55"/>
      <c r="AO73" s="55"/>
      <c r="AP73" s="55"/>
      <c r="AQ73" s="55"/>
      <c r="AR73" s="55"/>
      <c r="AS73" s="55"/>
      <c r="AT73" s="55"/>
      <c r="AU73" s="55"/>
      <c r="AV73" s="55">
        <v>66.763508090000002</v>
      </c>
      <c r="AW73" s="55">
        <v>77.625</v>
      </c>
      <c r="AX73" s="55">
        <v>1.1712</v>
      </c>
      <c r="AY73" s="55">
        <v>1.0065000000000011</v>
      </c>
      <c r="AZ73" s="55">
        <v>38.8125</v>
      </c>
      <c r="BA73" s="55">
        <v>4.4400000000000004</v>
      </c>
      <c r="BB73" s="55">
        <v>160.18129191</v>
      </c>
      <c r="BC73" s="55"/>
      <c r="BD73" s="55"/>
      <c r="BE73" s="55"/>
      <c r="BF73" s="55"/>
      <c r="BG73" s="55"/>
      <c r="BH73" s="55"/>
      <c r="BI73" s="55"/>
      <c r="BJ73" s="55"/>
      <c r="BK73" s="55"/>
      <c r="BL73" s="55"/>
      <c r="BM73" s="55"/>
      <c r="BN73" s="55"/>
      <c r="BO73" s="55"/>
      <c r="BP73" s="55"/>
      <c r="BQ73" s="55"/>
      <c r="BR73" s="55"/>
      <c r="BS73" s="55"/>
      <c r="BT73" s="55"/>
      <c r="BU73" s="55"/>
      <c r="BV73" s="55"/>
      <c r="BW73" s="55"/>
      <c r="BX73" s="55"/>
      <c r="BY73" s="55"/>
      <c r="BZ73" s="55"/>
      <c r="CA73" s="55"/>
      <c r="CB73" s="55"/>
      <c r="CC73" s="55"/>
      <c r="CD73" s="55"/>
      <c r="CE73" s="55"/>
      <c r="CF73" s="55"/>
      <c r="CG73" s="55"/>
      <c r="CH73" s="55"/>
      <c r="CI73" s="55"/>
      <c r="CJ73" s="55"/>
      <c r="CK73" s="55"/>
      <c r="CL73" s="55"/>
      <c r="CM73" s="56"/>
      <c r="CN73" s="56"/>
      <c r="CO73" s="1193"/>
      <c r="CP73" s="1151" t="s">
        <v>310</v>
      </c>
      <c r="CQ73" s="100" t="s">
        <v>311</v>
      </c>
      <c r="CR73" s="230">
        <v>45021</v>
      </c>
      <c r="CS73" s="230" t="s">
        <v>1134</v>
      </c>
      <c r="CT73" s="100" t="s">
        <v>120</v>
      </c>
      <c r="CU73" s="258">
        <f>AH73</f>
        <v>350000000</v>
      </c>
      <c r="CV73" s="260" t="s">
        <v>312</v>
      </c>
      <c r="CW73" s="260" t="s">
        <v>313</v>
      </c>
      <c r="CX73" s="262" t="s">
        <v>314</v>
      </c>
      <c r="CY73" s="262" t="s">
        <v>315</v>
      </c>
      <c r="CZ73" s="237" t="s">
        <v>316</v>
      </c>
      <c r="DA73" s="237" t="s">
        <v>317</v>
      </c>
      <c r="DB73" s="94" t="s">
        <v>150</v>
      </c>
      <c r="DC73" s="507" t="s">
        <v>305</v>
      </c>
      <c r="DD73" s="53">
        <f t="shared" si="10"/>
        <v>350000000</v>
      </c>
      <c r="DE73" s="53">
        <f t="shared" si="11"/>
        <v>0</v>
      </c>
      <c r="DF73" s="64"/>
      <c r="DG73" s="64"/>
      <c r="DH73" s="64"/>
      <c r="DI73" s="64"/>
      <c r="DJ73" s="64"/>
      <c r="DK73" s="64"/>
      <c r="DL73" s="64"/>
      <c r="DM73" s="64"/>
      <c r="DN73" s="64"/>
      <c r="DO73" s="64"/>
      <c r="DP73" s="64"/>
      <c r="DQ73" s="64"/>
      <c r="DR73" s="64"/>
      <c r="DS73" s="64"/>
      <c r="DT73" s="64"/>
      <c r="DU73" s="64"/>
      <c r="DV73" s="64"/>
      <c r="DW73" s="64"/>
      <c r="DX73" s="64"/>
      <c r="DY73" s="64"/>
      <c r="DZ73" s="64"/>
      <c r="EA73" s="64"/>
      <c r="EB73" s="64"/>
      <c r="EC73" s="64"/>
      <c r="ED73" s="64"/>
      <c r="EE73" s="64"/>
      <c r="EF73" s="64"/>
      <c r="EG73" s="64"/>
      <c r="EH73" s="64"/>
      <c r="EI73" s="64"/>
      <c r="EJ73" s="64"/>
      <c r="EK73" s="64"/>
      <c r="EL73" s="64"/>
      <c r="EM73" s="64"/>
      <c r="EN73" s="64"/>
      <c r="EO73" s="64"/>
      <c r="EP73" s="64"/>
      <c r="EQ73" s="64"/>
      <c r="ER73" s="64"/>
      <c r="ES73" s="64"/>
      <c r="ET73" s="64"/>
      <c r="EU73" s="64"/>
      <c r="EV73" s="64"/>
      <c r="EW73" s="64"/>
      <c r="EX73" s="64"/>
      <c r="EY73" s="64"/>
      <c r="EZ73" s="64"/>
      <c r="FA73" s="64"/>
      <c r="FB73" s="64"/>
      <c r="FC73" s="64"/>
      <c r="FD73" s="64"/>
      <c r="FE73" s="64"/>
      <c r="FF73" s="64"/>
      <c r="FG73" s="64"/>
      <c r="FH73" s="64"/>
      <c r="FI73" s="64"/>
      <c r="FJ73" s="64"/>
      <c r="FK73" s="64"/>
      <c r="FL73" s="64"/>
      <c r="FM73" s="64"/>
      <c r="FN73" s="64"/>
      <c r="FO73" s="64"/>
      <c r="FP73" s="64"/>
      <c r="FQ73" s="64"/>
      <c r="FR73" s="64"/>
      <c r="FS73" s="64"/>
      <c r="FT73" s="64"/>
      <c r="FU73" s="64"/>
      <c r="FV73" s="64"/>
      <c r="FW73" s="64"/>
      <c r="FX73" s="64"/>
      <c r="FY73" s="64"/>
      <c r="FZ73" s="64"/>
      <c r="GA73" s="64"/>
      <c r="GB73" s="64"/>
      <c r="GC73" s="64"/>
      <c r="GD73" s="64"/>
      <c r="GE73" s="64"/>
      <c r="GF73" s="64"/>
      <c r="GG73" s="64"/>
      <c r="GH73" s="64"/>
      <c r="GI73" s="64"/>
      <c r="GJ73" s="64"/>
      <c r="GK73" s="64"/>
      <c r="GL73" s="64"/>
      <c r="GM73" s="64"/>
      <c r="GN73" s="64"/>
      <c r="GO73" s="64"/>
      <c r="GP73" s="64"/>
      <c r="GQ73" s="64"/>
      <c r="GR73" s="64"/>
      <c r="GS73" s="64"/>
      <c r="GT73" s="64"/>
      <c r="GU73" s="64"/>
      <c r="GV73" s="64"/>
      <c r="GW73" s="64"/>
      <c r="GX73" s="64"/>
      <c r="GY73" s="64"/>
      <c r="GZ73" s="64"/>
      <c r="HA73" s="64"/>
      <c r="HB73" s="64"/>
      <c r="HC73" s="64"/>
      <c r="HD73" s="64"/>
      <c r="HE73" s="64"/>
      <c r="HF73" s="64"/>
      <c r="HG73" s="64"/>
      <c r="HH73" s="64"/>
      <c r="HI73" s="64"/>
      <c r="HJ73" s="64"/>
      <c r="HK73" s="64"/>
      <c r="HL73" s="64"/>
      <c r="HM73" s="64"/>
      <c r="HN73" s="64"/>
      <c r="HO73" s="64"/>
      <c r="HP73" s="64"/>
      <c r="HQ73" s="64"/>
      <c r="HR73" s="64"/>
      <c r="HS73" s="64"/>
      <c r="HT73" s="64"/>
      <c r="HU73" s="64"/>
      <c r="HV73" s="64"/>
      <c r="HW73" s="64"/>
      <c r="HX73" s="64"/>
      <c r="HY73" s="64"/>
    </row>
    <row r="74" spans="1:233" s="93" customFormat="1" ht="180.75" thickBot="1" x14ac:dyDescent="0.3">
      <c r="A74" s="418" t="s">
        <v>205</v>
      </c>
      <c r="B74" s="419" t="s">
        <v>102</v>
      </c>
      <c r="C74" s="419" t="s">
        <v>130</v>
      </c>
      <c r="D74" s="419" t="s">
        <v>132</v>
      </c>
      <c r="E74" s="419" t="s">
        <v>134</v>
      </c>
      <c r="F74" s="419" t="s">
        <v>136</v>
      </c>
      <c r="G74" s="420" t="s">
        <v>318</v>
      </c>
      <c r="H74" s="281" t="s">
        <v>139</v>
      </c>
      <c r="I74" s="498" t="s">
        <v>141</v>
      </c>
      <c r="J74" s="476" t="s">
        <v>320</v>
      </c>
      <c r="K74" s="724">
        <v>1</v>
      </c>
      <c r="L74" s="865" t="s">
        <v>319</v>
      </c>
      <c r="M74" s="476">
        <v>2021005810007</v>
      </c>
      <c r="N74" s="442">
        <v>60000000</v>
      </c>
      <c r="O74" s="513" t="s">
        <v>1049</v>
      </c>
      <c r="P74" s="443" t="s">
        <v>993</v>
      </c>
      <c r="Q74" s="849">
        <v>60000000</v>
      </c>
      <c r="R74" s="928" t="s">
        <v>1013</v>
      </c>
      <c r="S74" s="443" t="s">
        <v>1056</v>
      </c>
      <c r="T74" s="444" t="s">
        <v>1017</v>
      </c>
      <c r="U74" s="444" t="s">
        <v>1018</v>
      </c>
      <c r="V74" s="724"/>
      <c r="W74" s="418" t="s">
        <v>120</v>
      </c>
      <c r="X74" s="446">
        <f t="shared" si="12"/>
        <v>60000000</v>
      </c>
      <c r="Y74" s="477" t="s">
        <v>312</v>
      </c>
      <c r="Z74" s="970" t="s">
        <v>313</v>
      </c>
      <c r="AA74" s="1016">
        <v>60000</v>
      </c>
      <c r="AB74" s="1084" t="s">
        <v>206</v>
      </c>
      <c r="AC74" s="1085" t="s">
        <v>206</v>
      </c>
      <c r="AD74" s="1051" t="s">
        <v>143</v>
      </c>
      <c r="AE74" s="476" t="s">
        <v>144</v>
      </c>
      <c r="AF74" s="478">
        <v>60000000</v>
      </c>
      <c r="AG74" s="478"/>
      <c r="AH74" s="1125">
        <f t="shared" si="2"/>
        <v>60000000</v>
      </c>
      <c r="AI74" s="1184">
        <v>60</v>
      </c>
      <c r="AJ74" s="450"/>
      <c r="AK74" s="451"/>
      <c r="AL74" s="451"/>
      <c r="AM74" s="451"/>
      <c r="AN74" s="451"/>
      <c r="AO74" s="451"/>
      <c r="AP74" s="451"/>
      <c r="AQ74" s="451"/>
      <c r="AR74" s="451"/>
      <c r="AS74" s="451"/>
      <c r="AT74" s="451"/>
      <c r="AU74" s="451"/>
      <c r="AV74" s="451"/>
      <c r="AW74" s="451"/>
      <c r="AX74" s="451"/>
      <c r="AY74" s="451"/>
      <c r="AZ74" s="451"/>
      <c r="BA74" s="451"/>
      <c r="BB74" s="451"/>
      <c r="BC74" s="451">
        <v>60</v>
      </c>
      <c r="BD74" s="451"/>
      <c r="BE74" s="451"/>
      <c r="BF74" s="451"/>
      <c r="BG74" s="451"/>
      <c r="BH74" s="451"/>
      <c r="BI74" s="451"/>
      <c r="BJ74" s="451"/>
      <c r="BK74" s="451"/>
      <c r="BL74" s="451"/>
      <c r="BM74" s="451"/>
      <c r="BN74" s="451"/>
      <c r="BO74" s="451"/>
      <c r="BP74" s="451"/>
      <c r="BQ74" s="451"/>
      <c r="BR74" s="451"/>
      <c r="BS74" s="451"/>
      <c r="BT74" s="451"/>
      <c r="BU74" s="451"/>
      <c r="BV74" s="451"/>
      <c r="BW74" s="451"/>
      <c r="BX74" s="451"/>
      <c r="BY74" s="451"/>
      <c r="BZ74" s="451"/>
      <c r="CA74" s="451"/>
      <c r="CB74" s="451"/>
      <c r="CC74" s="451"/>
      <c r="CD74" s="451"/>
      <c r="CE74" s="451"/>
      <c r="CF74" s="451"/>
      <c r="CG74" s="451"/>
      <c r="CH74" s="451"/>
      <c r="CI74" s="451"/>
      <c r="CJ74" s="451"/>
      <c r="CK74" s="451"/>
      <c r="CL74" s="451"/>
      <c r="CM74" s="452"/>
      <c r="CN74" s="452"/>
      <c r="CO74" s="1185"/>
      <c r="CP74" s="1152" t="s">
        <v>321</v>
      </c>
      <c r="CQ74" s="480" t="s">
        <v>322</v>
      </c>
      <c r="CR74" s="481">
        <v>45991</v>
      </c>
      <c r="CS74" s="481" t="s">
        <v>300</v>
      </c>
      <c r="CT74" s="480" t="s">
        <v>120</v>
      </c>
      <c r="CU74" s="482">
        <f>AH74</f>
        <v>60000000</v>
      </c>
      <c r="CV74" s="515" t="s">
        <v>312</v>
      </c>
      <c r="CW74" s="515" t="s">
        <v>313</v>
      </c>
      <c r="CX74" s="483" t="s">
        <v>314</v>
      </c>
      <c r="CY74" s="483" t="s">
        <v>315</v>
      </c>
      <c r="CZ74" s="484" t="s">
        <v>316</v>
      </c>
      <c r="DA74" s="484" t="s">
        <v>317</v>
      </c>
      <c r="DB74" s="485" t="s">
        <v>150</v>
      </c>
      <c r="DC74" s="508" t="s">
        <v>305</v>
      </c>
      <c r="DD74" s="53">
        <f t="shared" si="10"/>
        <v>60000000</v>
      </c>
      <c r="DE74" s="53">
        <f t="shared" si="11"/>
        <v>0</v>
      </c>
      <c r="DF74" s="57"/>
      <c r="DG74" s="57"/>
      <c r="DH74" s="57"/>
      <c r="DI74" s="57"/>
      <c r="DJ74" s="57"/>
      <c r="DK74" s="57"/>
      <c r="DL74" s="57"/>
      <c r="DM74" s="57"/>
      <c r="DN74" s="57"/>
      <c r="DO74" s="57"/>
      <c r="DP74" s="57"/>
      <c r="DQ74" s="57"/>
      <c r="DR74" s="57"/>
      <c r="DS74" s="57"/>
      <c r="DT74" s="57"/>
      <c r="DU74" s="57"/>
      <c r="DV74" s="57"/>
      <c r="DW74" s="57"/>
      <c r="DX74" s="57"/>
      <c r="DY74" s="57"/>
      <c r="DZ74" s="57"/>
      <c r="EA74" s="57"/>
      <c r="EB74" s="57"/>
      <c r="EC74" s="57"/>
      <c r="ED74" s="57"/>
      <c r="EE74" s="57"/>
      <c r="EF74" s="57"/>
      <c r="EG74" s="57"/>
      <c r="EH74" s="57"/>
      <c r="EI74" s="57"/>
      <c r="EJ74" s="57"/>
      <c r="EK74" s="57"/>
      <c r="EL74" s="57"/>
      <c r="EM74" s="57"/>
      <c r="EN74" s="57"/>
      <c r="EO74" s="57"/>
      <c r="EP74" s="57"/>
      <c r="EQ74" s="57"/>
      <c r="ER74" s="57"/>
      <c r="ES74" s="57"/>
      <c r="ET74" s="57"/>
      <c r="EU74" s="57"/>
      <c r="EV74" s="57"/>
      <c r="EW74" s="57"/>
      <c r="EX74" s="57"/>
      <c r="EY74" s="57"/>
      <c r="EZ74" s="57"/>
      <c r="FA74" s="57"/>
      <c r="FB74" s="57"/>
      <c r="FC74" s="57"/>
      <c r="FD74" s="57"/>
      <c r="FE74" s="57"/>
      <c r="FF74" s="57"/>
      <c r="FG74" s="57"/>
      <c r="FH74" s="57"/>
      <c r="FI74" s="57"/>
      <c r="FJ74" s="57"/>
      <c r="FK74" s="57"/>
      <c r="FL74" s="57"/>
      <c r="FM74" s="57"/>
      <c r="FN74" s="57"/>
      <c r="FO74" s="57"/>
      <c r="FP74" s="57"/>
      <c r="FQ74" s="57"/>
      <c r="FR74" s="57"/>
      <c r="FS74" s="57"/>
      <c r="FT74" s="57"/>
      <c r="FU74" s="57"/>
      <c r="FV74" s="57"/>
      <c r="FW74" s="57"/>
      <c r="FX74" s="57"/>
      <c r="FY74" s="57"/>
      <c r="FZ74" s="57"/>
      <c r="GA74" s="57"/>
      <c r="GB74" s="57"/>
      <c r="GC74" s="57"/>
      <c r="GD74" s="57"/>
      <c r="GE74" s="57"/>
      <c r="GF74" s="57"/>
      <c r="GG74" s="57"/>
      <c r="GH74" s="57"/>
      <c r="GI74" s="57"/>
      <c r="GJ74" s="57"/>
      <c r="GK74" s="57"/>
      <c r="GL74" s="57"/>
      <c r="GM74" s="57"/>
      <c r="GN74" s="57"/>
      <c r="GO74" s="57"/>
      <c r="GP74" s="57"/>
      <c r="GQ74" s="57"/>
      <c r="GR74" s="57"/>
      <c r="GS74" s="57"/>
      <c r="GT74" s="57"/>
      <c r="GU74" s="57"/>
      <c r="GV74" s="57"/>
      <c r="GW74" s="57"/>
      <c r="GX74" s="57"/>
      <c r="GY74" s="57"/>
      <c r="GZ74" s="57"/>
      <c r="HA74" s="57"/>
      <c r="HB74" s="57"/>
      <c r="HC74" s="57"/>
      <c r="HD74" s="57"/>
      <c r="HE74" s="57"/>
      <c r="HF74" s="57"/>
      <c r="HG74" s="57"/>
      <c r="HH74" s="57"/>
      <c r="HI74" s="57"/>
      <c r="HJ74" s="57"/>
      <c r="HK74" s="57"/>
      <c r="HL74" s="57"/>
      <c r="HM74" s="57"/>
      <c r="HN74" s="57"/>
      <c r="HO74" s="57"/>
      <c r="HP74" s="57"/>
      <c r="HQ74" s="57"/>
      <c r="HR74" s="57"/>
      <c r="HS74" s="57"/>
      <c r="HT74" s="57"/>
      <c r="HU74" s="57"/>
      <c r="HV74" s="57"/>
      <c r="HW74" s="57"/>
      <c r="HX74" s="57"/>
      <c r="HY74" s="57"/>
    </row>
    <row r="75" spans="1:233" ht="19.5" x14ac:dyDescent="0.25">
      <c r="A75" s="657" t="s">
        <v>104</v>
      </c>
      <c r="B75" s="315"/>
      <c r="C75" s="315"/>
      <c r="D75" s="315"/>
      <c r="E75" s="315"/>
      <c r="F75" s="315"/>
      <c r="G75" s="658"/>
      <c r="H75" s="674"/>
      <c r="I75" s="702"/>
      <c r="J75" s="317"/>
      <c r="K75" s="703"/>
      <c r="L75" s="830" t="s">
        <v>323</v>
      </c>
      <c r="M75" s="317"/>
      <c r="N75" s="318"/>
      <c r="O75" s="319"/>
      <c r="P75" s="315"/>
      <c r="Q75" s="831"/>
      <c r="R75" s="657"/>
      <c r="S75" s="315"/>
      <c r="T75" s="319"/>
      <c r="U75" s="319"/>
      <c r="V75" s="703"/>
      <c r="W75" s="961"/>
      <c r="X75" s="316"/>
      <c r="Y75" s="316"/>
      <c r="Z75" s="658"/>
      <c r="AA75" s="1008"/>
      <c r="AB75" s="990"/>
      <c r="AC75" s="940"/>
      <c r="AD75" s="1038"/>
      <c r="AE75" s="317"/>
      <c r="AF75" s="317"/>
      <c r="AG75" s="320"/>
      <c r="AH75" s="1112"/>
      <c r="AI75" s="1174"/>
      <c r="AJ75" s="321"/>
      <c r="AK75" s="321"/>
      <c r="AL75" s="321"/>
      <c r="AM75" s="321"/>
      <c r="AN75" s="321"/>
      <c r="AO75" s="321"/>
      <c r="AP75" s="321"/>
      <c r="AQ75" s="321"/>
      <c r="AR75" s="321"/>
      <c r="AS75" s="321"/>
      <c r="AT75" s="321"/>
      <c r="AU75" s="321"/>
      <c r="AV75" s="321"/>
      <c r="AW75" s="321"/>
      <c r="AX75" s="321"/>
      <c r="AY75" s="321"/>
      <c r="AZ75" s="321"/>
      <c r="BA75" s="321"/>
      <c r="BB75" s="321"/>
      <c r="BC75" s="321"/>
      <c r="BD75" s="321"/>
      <c r="BE75" s="321"/>
      <c r="BF75" s="321"/>
      <c r="BG75" s="321"/>
      <c r="BH75" s="321"/>
      <c r="BI75" s="321"/>
      <c r="BJ75" s="321"/>
      <c r="BK75" s="321"/>
      <c r="BL75" s="321"/>
      <c r="BM75" s="321"/>
      <c r="BN75" s="321"/>
      <c r="BO75" s="321"/>
      <c r="BP75" s="321"/>
      <c r="BQ75" s="321"/>
      <c r="BR75" s="321"/>
      <c r="BS75" s="321"/>
      <c r="BT75" s="321"/>
      <c r="BU75" s="321"/>
      <c r="BV75" s="321"/>
      <c r="BW75" s="321"/>
      <c r="BX75" s="321"/>
      <c r="BY75" s="321"/>
      <c r="BZ75" s="321"/>
      <c r="CA75" s="321"/>
      <c r="CB75" s="321"/>
      <c r="CC75" s="321"/>
      <c r="CD75" s="321"/>
      <c r="CE75" s="321"/>
      <c r="CF75" s="321"/>
      <c r="CG75" s="321"/>
      <c r="CH75" s="321"/>
      <c r="CI75" s="321"/>
      <c r="CJ75" s="321"/>
      <c r="CK75" s="321"/>
      <c r="CL75" s="321"/>
      <c r="CM75" s="321"/>
      <c r="CN75" s="321"/>
      <c r="CO75" s="1175"/>
      <c r="CP75" s="912"/>
      <c r="CQ75" s="316"/>
      <c r="CR75" s="316"/>
      <c r="CS75" s="316"/>
      <c r="CT75" s="316"/>
      <c r="CU75" s="316"/>
      <c r="CV75" s="316"/>
      <c r="CW75" s="316"/>
      <c r="CX75" s="316"/>
      <c r="CY75" s="316"/>
      <c r="CZ75" s="316"/>
      <c r="DA75" s="316"/>
      <c r="DB75" s="316"/>
      <c r="DC75" s="316"/>
      <c r="DD75" s="53">
        <f t="shared" si="10"/>
        <v>0</v>
      </c>
      <c r="DE75" s="53">
        <f t="shared" si="11"/>
        <v>0</v>
      </c>
      <c r="DF75" s="33"/>
      <c r="DG75" s="33"/>
      <c r="DH75" s="33"/>
      <c r="DI75" s="33"/>
      <c r="DJ75" s="33"/>
      <c r="DK75" s="33"/>
      <c r="DL75" s="33"/>
      <c r="DM75" s="33"/>
      <c r="DN75" s="33"/>
      <c r="DO75" s="33"/>
      <c r="DP75" s="33"/>
      <c r="DQ75" s="33"/>
      <c r="DR75" s="33"/>
      <c r="DS75" s="33"/>
      <c r="DT75" s="33"/>
      <c r="DU75" s="33"/>
      <c r="DV75" s="33"/>
      <c r="DW75" s="33"/>
      <c r="DX75" s="33"/>
      <c r="DY75" s="33"/>
      <c r="DZ75" s="33"/>
      <c r="EA75" s="33"/>
      <c r="EB75" s="33"/>
      <c r="EC75" s="33"/>
      <c r="ED75" s="33"/>
      <c r="EE75" s="33"/>
      <c r="EF75" s="33"/>
      <c r="EG75" s="33"/>
      <c r="EH75" s="33"/>
      <c r="EI75" s="33"/>
      <c r="EJ75" s="33"/>
      <c r="EK75" s="33"/>
      <c r="EL75" s="33"/>
      <c r="EM75" s="33"/>
      <c r="EN75" s="33"/>
      <c r="EO75" s="33"/>
      <c r="EP75" s="33"/>
      <c r="EQ75" s="33"/>
      <c r="ER75" s="33"/>
      <c r="ES75" s="33"/>
      <c r="ET75" s="33"/>
      <c r="EU75" s="33"/>
      <c r="EV75" s="33"/>
      <c r="EW75" s="33"/>
      <c r="EX75" s="33"/>
      <c r="EY75" s="33"/>
      <c r="EZ75" s="33"/>
      <c r="FA75" s="33"/>
      <c r="FB75" s="33"/>
      <c r="FC75" s="33"/>
      <c r="FD75" s="33"/>
      <c r="FE75" s="33"/>
      <c r="FF75" s="33"/>
      <c r="FG75" s="33"/>
      <c r="FH75" s="33"/>
      <c r="FI75" s="33"/>
      <c r="FJ75" s="33"/>
      <c r="FK75" s="33"/>
      <c r="FL75" s="33"/>
      <c r="FM75" s="33"/>
      <c r="FN75" s="33"/>
      <c r="FO75" s="33"/>
      <c r="FP75" s="33"/>
      <c r="FQ75" s="33"/>
      <c r="FR75" s="33"/>
      <c r="FS75" s="33"/>
      <c r="FT75" s="33"/>
      <c r="FU75" s="33"/>
      <c r="FV75" s="33"/>
      <c r="FW75" s="33"/>
      <c r="FX75" s="33"/>
      <c r="FY75" s="33"/>
      <c r="FZ75" s="33"/>
      <c r="GA75" s="33"/>
      <c r="GB75" s="33"/>
      <c r="GC75" s="33"/>
      <c r="GD75" s="33"/>
      <c r="GE75" s="33"/>
      <c r="GF75" s="33"/>
      <c r="GG75" s="33"/>
      <c r="GH75" s="33"/>
      <c r="GI75" s="33"/>
      <c r="GJ75" s="33"/>
      <c r="GK75" s="33"/>
      <c r="GL75" s="33"/>
      <c r="GM75" s="33"/>
      <c r="GN75" s="33"/>
      <c r="GO75" s="33"/>
      <c r="GP75" s="33"/>
      <c r="GQ75" s="33"/>
      <c r="GR75" s="33"/>
      <c r="GS75" s="33"/>
      <c r="GT75" s="33"/>
      <c r="GU75" s="33"/>
      <c r="GV75" s="33"/>
      <c r="GW75" s="33"/>
      <c r="GX75" s="33"/>
      <c r="GY75" s="33"/>
      <c r="GZ75" s="33"/>
      <c r="HA75" s="33"/>
      <c r="HB75" s="33"/>
      <c r="HC75" s="33"/>
      <c r="HD75" s="33"/>
      <c r="HE75" s="33"/>
      <c r="HF75" s="33"/>
      <c r="HG75" s="33"/>
      <c r="HH75" s="33"/>
      <c r="HI75" s="33"/>
      <c r="HJ75" s="33"/>
      <c r="HK75" s="33"/>
      <c r="HL75" s="33"/>
      <c r="HM75" s="33"/>
      <c r="HN75" s="33"/>
      <c r="HO75" s="33"/>
      <c r="HP75" s="33"/>
      <c r="HQ75" s="33"/>
      <c r="HR75" s="33"/>
      <c r="HS75" s="25"/>
      <c r="HT75" s="25"/>
      <c r="HU75" s="25"/>
      <c r="HV75" s="25"/>
      <c r="HW75" s="25"/>
      <c r="HX75" s="25"/>
      <c r="HY75" s="25"/>
    </row>
    <row r="76" spans="1:233" ht="19.5" x14ac:dyDescent="0.25">
      <c r="A76" s="647" t="s">
        <v>104</v>
      </c>
      <c r="B76" s="26" t="s">
        <v>207</v>
      </c>
      <c r="C76" s="26"/>
      <c r="D76" s="26"/>
      <c r="E76" s="26"/>
      <c r="F76" s="26"/>
      <c r="G76" s="648"/>
      <c r="H76" s="675"/>
      <c r="I76" s="692"/>
      <c r="J76" s="29"/>
      <c r="K76" s="693"/>
      <c r="L76" s="832" t="s">
        <v>324</v>
      </c>
      <c r="M76" s="29"/>
      <c r="N76" s="68"/>
      <c r="O76" s="199"/>
      <c r="P76" s="26"/>
      <c r="Q76" s="833"/>
      <c r="R76" s="647"/>
      <c r="S76" s="26"/>
      <c r="T76" s="199"/>
      <c r="U76" s="199"/>
      <c r="V76" s="693"/>
      <c r="W76" s="956"/>
      <c r="X76" s="27"/>
      <c r="Y76" s="27"/>
      <c r="Z76" s="648"/>
      <c r="AA76" s="1009"/>
      <c r="AB76" s="991"/>
      <c r="AC76" s="944"/>
      <c r="AD76" s="1032"/>
      <c r="AE76" s="29"/>
      <c r="AF76" s="29"/>
      <c r="AG76" s="30"/>
      <c r="AH76" s="1106"/>
      <c r="AI76" s="1162"/>
      <c r="AJ76" s="31"/>
      <c r="AK76" s="31"/>
      <c r="AL76" s="31"/>
      <c r="AM76" s="31"/>
      <c r="AN76" s="31"/>
      <c r="AO76" s="31"/>
      <c r="AP76" s="31"/>
      <c r="AQ76" s="31"/>
      <c r="AR76" s="31"/>
      <c r="AS76" s="31"/>
      <c r="AT76" s="31"/>
      <c r="AU76" s="31"/>
      <c r="AV76" s="31"/>
      <c r="AW76" s="31"/>
      <c r="AX76" s="31"/>
      <c r="AY76" s="31"/>
      <c r="AZ76" s="31"/>
      <c r="BA76" s="31"/>
      <c r="BB76" s="31"/>
      <c r="BC76" s="31"/>
      <c r="BD76" s="31"/>
      <c r="BE76" s="31"/>
      <c r="BF76" s="31"/>
      <c r="BG76" s="31"/>
      <c r="BH76" s="31"/>
      <c r="BI76" s="31"/>
      <c r="BJ76" s="31"/>
      <c r="BK76" s="31"/>
      <c r="BL76" s="31"/>
      <c r="BM76" s="31"/>
      <c r="BN76" s="31"/>
      <c r="BO76" s="31"/>
      <c r="BP76" s="31"/>
      <c r="BQ76" s="31"/>
      <c r="BR76" s="31"/>
      <c r="BS76" s="31"/>
      <c r="BT76" s="31"/>
      <c r="BU76" s="31"/>
      <c r="BV76" s="31"/>
      <c r="BW76" s="31"/>
      <c r="BX76" s="31"/>
      <c r="BY76" s="31"/>
      <c r="BZ76" s="31"/>
      <c r="CA76" s="31"/>
      <c r="CB76" s="31"/>
      <c r="CC76" s="31"/>
      <c r="CD76" s="31"/>
      <c r="CE76" s="31"/>
      <c r="CF76" s="31"/>
      <c r="CG76" s="31"/>
      <c r="CH76" s="31"/>
      <c r="CI76" s="31"/>
      <c r="CJ76" s="31"/>
      <c r="CK76" s="31"/>
      <c r="CL76" s="31"/>
      <c r="CM76" s="31"/>
      <c r="CN76" s="31"/>
      <c r="CO76" s="1163"/>
      <c r="CP76" s="906"/>
      <c r="CQ76" s="27"/>
      <c r="CR76" s="27"/>
      <c r="CS76" s="27"/>
      <c r="CT76" s="27"/>
      <c r="CU76" s="27"/>
      <c r="CV76" s="27"/>
      <c r="CW76" s="27"/>
      <c r="CX76" s="27"/>
      <c r="CY76" s="27"/>
      <c r="CZ76" s="27"/>
      <c r="DA76" s="27"/>
      <c r="DB76" s="27"/>
      <c r="DC76" s="27"/>
      <c r="DD76" s="53">
        <f t="shared" si="10"/>
        <v>0</v>
      </c>
      <c r="DE76" s="53">
        <f t="shared" si="11"/>
        <v>0</v>
      </c>
      <c r="DF76" s="33"/>
      <c r="DG76" s="33"/>
      <c r="DH76" s="33"/>
      <c r="DI76" s="33"/>
      <c r="DJ76" s="33"/>
      <c r="DK76" s="33"/>
      <c r="DL76" s="33"/>
      <c r="DM76" s="33"/>
      <c r="DN76" s="33"/>
      <c r="DO76" s="33"/>
      <c r="DP76" s="33"/>
      <c r="DQ76" s="33"/>
      <c r="DR76" s="33"/>
      <c r="DS76" s="33"/>
      <c r="DT76" s="33"/>
      <c r="DU76" s="33"/>
      <c r="DV76" s="33"/>
      <c r="DW76" s="33"/>
      <c r="DX76" s="33"/>
      <c r="DY76" s="33"/>
      <c r="DZ76" s="33"/>
      <c r="EA76" s="33"/>
      <c r="EB76" s="33"/>
      <c r="EC76" s="33"/>
      <c r="ED76" s="33"/>
      <c r="EE76" s="33"/>
      <c r="EF76" s="33"/>
      <c r="EG76" s="33"/>
      <c r="EH76" s="33"/>
      <c r="EI76" s="33"/>
      <c r="EJ76" s="33"/>
      <c r="EK76" s="33"/>
      <c r="EL76" s="33"/>
      <c r="EM76" s="33"/>
      <c r="EN76" s="33"/>
      <c r="EO76" s="33"/>
      <c r="EP76" s="33"/>
      <c r="EQ76" s="33"/>
      <c r="ER76" s="33"/>
      <c r="ES76" s="33"/>
      <c r="ET76" s="33"/>
      <c r="EU76" s="33"/>
      <c r="EV76" s="33"/>
      <c r="EW76" s="33"/>
      <c r="EX76" s="33"/>
      <c r="EY76" s="33"/>
      <c r="EZ76" s="33"/>
      <c r="FA76" s="33"/>
      <c r="FB76" s="33"/>
      <c r="FC76" s="33"/>
      <c r="FD76" s="33"/>
      <c r="FE76" s="33"/>
      <c r="FF76" s="33"/>
      <c r="FG76" s="33"/>
      <c r="FH76" s="33"/>
      <c r="FI76" s="33"/>
      <c r="FJ76" s="33"/>
      <c r="FK76" s="33"/>
      <c r="FL76" s="33"/>
      <c r="FM76" s="33"/>
      <c r="FN76" s="33"/>
      <c r="FO76" s="33"/>
      <c r="FP76" s="33"/>
      <c r="FQ76" s="33"/>
      <c r="FR76" s="33"/>
      <c r="FS76" s="33"/>
      <c r="FT76" s="33"/>
      <c r="FU76" s="33"/>
      <c r="FV76" s="33"/>
      <c r="FW76" s="33"/>
      <c r="FX76" s="33"/>
      <c r="FY76" s="33"/>
      <c r="FZ76" s="33"/>
      <c r="GA76" s="33"/>
      <c r="GB76" s="33"/>
      <c r="GC76" s="33"/>
      <c r="GD76" s="33"/>
      <c r="GE76" s="33"/>
      <c r="GF76" s="33"/>
      <c r="GG76" s="33"/>
      <c r="GH76" s="33"/>
      <c r="GI76" s="33"/>
      <c r="GJ76" s="33"/>
      <c r="GK76" s="33"/>
      <c r="GL76" s="33"/>
      <c r="GM76" s="33"/>
      <c r="GN76" s="33"/>
      <c r="GO76" s="33"/>
      <c r="GP76" s="33"/>
      <c r="GQ76" s="33"/>
      <c r="GR76" s="33"/>
      <c r="GS76" s="33"/>
      <c r="GT76" s="33"/>
      <c r="GU76" s="33"/>
      <c r="GV76" s="33"/>
      <c r="GW76" s="33"/>
      <c r="GX76" s="33"/>
      <c r="GY76" s="33"/>
      <c r="GZ76" s="33"/>
      <c r="HA76" s="33"/>
      <c r="HB76" s="33"/>
      <c r="HC76" s="33"/>
      <c r="HD76" s="33"/>
      <c r="HE76" s="33"/>
      <c r="HF76" s="33"/>
      <c r="HG76" s="33"/>
      <c r="HH76" s="33"/>
      <c r="HI76" s="33"/>
      <c r="HJ76" s="33"/>
      <c r="HK76" s="33"/>
      <c r="HL76" s="33"/>
      <c r="HM76" s="33"/>
      <c r="HN76" s="33"/>
      <c r="HO76" s="33"/>
      <c r="HP76" s="33"/>
      <c r="HQ76" s="33"/>
      <c r="HR76" s="33"/>
      <c r="HS76" s="25"/>
      <c r="HT76" s="25"/>
      <c r="HU76" s="25"/>
      <c r="HV76" s="25"/>
      <c r="HW76" s="25"/>
      <c r="HX76" s="25"/>
      <c r="HY76" s="25"/>
    </row>
    <row r="77" spans="1:233" ht="19.5" x14ac:dyDescent="0.25">
      <c r="A77" s="649" t="s">
        <v>104</v>
      </c>
      <c r="B77" s="34" t="s">
        <v>207</v>
      </c>
      <c r="C77" s="34" t="s">
        <v>207</v>
      </c>
      <c r="D77" s="34"/>
      <c r="E77" s="34"/>
      <c r="F77" s="34"/>
      <c r="G77" s="650"/>
      <c r="H77" s="676"/>
      <c r="I77" s="694"/>
      <c r="J77" s="37"/>
      <c r="K77" s="695"/>
      <c r="L77" s="834" t="s">
        <v>325</v>
      </c>
      <c r="M77" s="37"/>
      <c r="N77" s="69"/>
      <c r="O77" s="34"/>
      <c r="P77" s="34"/>
      <c r="Q77" s="835"/>
      <c r="R77" s="649"/>
      <c r="S77" s="34"/>
      <c r="T77" s="34"/>
      <c r="U77" s="34"/>
      <c r="V77" s="695"/>
      <c r="W77" s="957"/>
      <c r="X77" s="35"/>
      <c r="Y77" s="35"/>
      <c r="Z77" s="962"/>
      <c r="AA77" s="1010"/>
      <c r="AB77" s="649"/>
      <c r="AC77" s="650"/>
      <c r="AD77" s="1033"/>
      <c r="AE77" s="37"/>
      <c r="AF77" s="37"/>
      <c r="AG77" s="38"/>
      <c r="AH77" s="1107"/>
      <c r="AI77" s="1164"/>
      <c r="AJ77" s="39"/>
      <c r="AK77" s="39"/>
      <c r="AL77" s="39"/>
      <c r="AM77" s="39"/>
      <c r="AN77" s="39"/>
      <c r="AO77" s="39"/>
      <c r="AP77" s="39"/>
      <c r="AQ77" s="39"/>
      <c r="AR77" s="39"/>
      <c r="AS77" s="39"/>
      <c r="AT77" s="39"/>
      <c r="AU77" s="39"/>
      <c r="AV77" s="39"/>
      <c r="AW77" s="39"/>
      <c r="AX77" s="39"/>
      <c r="AY77" s="39"/>
      <c r="AZ77" s="39"/>
      <c r="BA77" s="39"/>
      <c r="BB77" s="39"/>
      <c r="BC77" s="39"/>
      <c r="BD77" s="39"/>
      <c r="BE77" s="39"/>
      <c r="BF77" s="39"/>
      <c r="BG77" s="39"/>
      <c r="BH77" s="39"/>
      <c r="BI77" s="39"/>
      <c r="BJ77" s="39"/>
      <c r="BK77" s="39"/>
      <c r="BL77" s="39"/>
      <c r="BM77" s="39"/>
      <c r="BN77" s="39"/>
      <c r="BO77" s="39"/>
      <c r="BP77" s="39"/>
      <c r="BQ77" s="39"/>
      <c r="BR77" s="39"/>
      <c r="BS77" s="39"/>
      <c r="BT77" s="39"/>
      <c r="BU77" s="39"/>
      <c r="BV77" s="39"/>
      <c r="BW77" s="39"/>
      <c r="BX77" s="39"/>
      <c r="BY77" s="39"/>
      <c r="BZ77" s="39"/>
      <c r="CA77" s="39"/>
      <c r="CB77" s="39"/>
      <c r="CC77" s="39"/>
      <c r="CD77" s="39"/>
      <c r="CE77" s="39"/>
      <c r="CF77" s="39"/>
      <c r="CG77" s="39"/>
      <c r="CH77" s="39"/>
      <c r="CI77" s="39"/>
      <c r="CJ77" s="39"/>
      <c r="CK77" s="39"/>
      <c r="CL77" s="39"/>
      <c r="CM77" s="39"/>
      <c r="CN77" s="39"/>
      <c r="CO77" s="1165"/>
      <c r="CP77" s="907"/>
      <c r="CQ77" s="35"/>
      <c r="CR77" s="35"/>
      <c r="CS77" s="35"/>
      <c r="CT77" s="35"/>
      <c r="CU77" s="35"/>
      <c r="CV77" s="35"/>
      <c r="CW77" s="35"/>
      <c r="CX77" s="35"/>
      <c r="CY77" s="35"/>
      <c r="CZ77" s="35"/>
      <c r="DA77" s="35"/>
      <c r="DB77" s="35"/>
      <c r="DC77" s="35"/>
      <c r="DD77" s="53">
        <f t="shared" si="10"/>
        <v>0</v>
      </c>
      <c r="DE77" s="53">
        <f t="shared" si="11"/>
        <v>0</v>
      </c>
      <c r="DF77" s="33"/>
      <c r="DG77" s="33"/>
      <c r="DH77" s="33"/>
      <c r="DI77" s="33"/>
      <c r="DJ77" s="33"/>
      <c r="DK77" s="33"/>
      <c r="DL77" s="33"/>
      <c r="DM77" s="33"/>
      <c r="DN77" s="33"/>
      <c r="DO77" s="33"/>
      <c r="DP77" s="33"/>
      <c r="DQ77" s="33"/>
      <c r="DR77" s="33"/>
      <c r="DS77" s="33"/>
      <c r="DT77" s="33"/>
      <c r="DU77" s="33"/>
      <c r="DV77" s="33"/>
      <c r="DW77" s="33"/>
      <c r="DX77" s="33"/>
      <c r="DY77" s="33"/>
      <c r="DZ77" s="33"/>
      <c r="EA77" s="33"/>
      <c r="EB77" s="33"/>
      <c r="EC77" s="33"/>
      <c r="ED77" s="33"/>
      <c r="EE77" s="33"/>
      <c r="EF77" s="33"/>
      <c r="EG77" s="33"/>
      <c r="EH77" s="33"/>
      <c r="EI77" s="33"/>
      <c r="EJ77" s="33"/>
      <c r="EK77" s="33"/>
      <c r="EL77" s="33"/>
      <c r="EM77" s="33"/>
      <c r="EN77" s="33"/>
      <c r="EO77" s="33"/>
      <c r="EP77" s="33"/>
      <c r="EQ77" s="33"/>
      <c r="ER77" s="33"/>
      <c r="ES77" s="33"/>
      <c r="ET77" s="33"/>
      <c r="EU77" s="33"/>
      <c r="EV77" s="33"/>
      <c r="EW77" s="33"/>
      <c r="EX77" s="33"/>
      <c r="EY77" s="33"/>
      <c r="EZ77" s="33"/>
      <c r="FA77" s="33"/>
      <c r="FB77" s="33"/>
      <c r="FC77" s="33"/>
      <c r="FD77" s="33"/>
      <c r="FE77" s="33"/>
      <c r="FF77" s="33"/>
      <c r="FG77" s="33"/>
      <c r="FH77" s="33"/>
      <c r="FI77" s="33"/>
      <c r="FJ77" s="33"/>
      <c r="FK77" s="33"/>
      <c r="FL77" s="33"/>
      <c r="FM77" s="33"/>
      <c r="FN77" s="33"/>
      <c r="FO77" s="33"/>
      <c r="FP77" s="33"/>
      <c r="FQ77" s="33"/>
      <c r="FR77" s="33"/>
      <c r="FS77" s="33"/>
      <c r="FT77" s="33"/>
      <c r="FU77" s="33"/>
      <c r="FV77" s="33"/>
      <c r="FW77" s="33"/>
      <c r="FX77" s="33"/>
      <c r="FY77" s="33"/>
      <c r="FZ77" s="33"/>
      <c r="GA77" s="33"/>
      <c r="GB77" s="33"/>
      <c r="GC77" s="33"/>
      <c r="GD77" s="33"/>
      <c r="GE77" s="33"/>
      <c r="GF77" s="33"/>
      <c r="GG77" s="33"/>
      <c r="GH77" s="33"/>
      <c r="GI77" s="33"/>
      <c r="GJ77" s="33"/>
      <c r="GK77" s="33"/>
      <c r="GL77" s="33"/>
      <c r="GM77" s="33"/>
      <c r="GN77" s="33"/>
      <c r="GO77" s="33"/>
      <c r="GP77" s="33"/>
      <c r="GQ77" s="33"/>
      <c r="GR77" s="33"/>
      <c r="GS77" s="33"/>
      <c r="GT77" s="33"/>
      <c r="GU77" s="33"/>
      <c r="GV77" s="33"/>
      <c r="GW77" s="33"/>
      <c r="GX77" s="33"/>
      <c r="GY77" s="33"/>
      <c r="GZ77" s="33"/>
      <c r="HA77" s="33"/>
      <c r="HB77" s="33"/>
      <c r="HC77" s="33"/>
      <c r="HD77" s="33"/>
      <c r="HE77" s="33"/>
      <c r="HF77" s="33"/>
      <c r="HG77" s="33"/>
      <c r="HH77" s="33"/>
      <c r="HI77" s="33"/>
      <c r="HJ77" s="33"/>
      <c r="HK77" s="33"/>
      <c r="HL77" s="33"/>
      <c r="HM77" s="33"/>
      <c r="HN77" s="33"/>
      <c r="HO77" s="33"/>
      <c r="HP77" s="33"/>
      <c r="HQ77" s="33"/>
      <c r="HR77" s="33"/>
      <c r="HS77" s="25"/>
      <c r="HT77" s="25"/>
      <c r="HU77" s="25"/>
      <c r="HV77" s="25"/>
      <c r="HW77" s="25"/>
      <c r="HX77" s="25"/>
      <c r="HY77" s="25"/>
    </row>
    <row r="78" spans="1:233" ht="19.5" x14ac:dyDescent="0.25">
      <c r="A78" s="659" t="s">
        <v>104</v>
      </c>
      <c r="B78" s="70" t="s">
        <v>207</v>
      </c>
      <c r="C78" s="70" t="s">
        <v>207</v>
      </c>
      <c r="D78" s="70" t="s">
        <v>100</v>
      </c>
      <c r="E78" s="70"/>
      <c r="F78" s="70"/>
      <c r="G78" s="660"/>
      <c r="H78" s="680"/>
      <c r="I78" s="704"/>
      <c r="J78" s="73"/>
      <c r="K78" s="705"/>
      <c r="L78" s="841" t="s">
        <v>326</v>
      </c>
      <c r="M78" s="73"/>
      <c r="N78" s="77"/>
      <c r="O78" s="200"/>
      <c r="P78" s="70"/>
      <c r="Q78" s="842"/>
      <c r="R78" s="659"/>
      <c r="S78" s="70"/>
      <c r="T78" s="200"/>
      <c r="U78" s="200"/>
      <c r="V78" s="705"/>
      <c r="W78" s="963"/>
      <c r="X78" s="71"/>
      <c r="Y78" s="71"/>
      <c r="Z78" s="660"/>
      <c r="AA78" s="1013"/>
      <c r="AB78" s="1079"/>
      <c r="AC78" s="941"/>
      <c r="AD78" s="996"/>
      <c r="AE78" s="73"/>
      <c r="AF78" s="73"/>
      <c r="AG78" s="74"/>
      <c r="AH78" s="1113"/>
      <c r="AI78" s="1176"/>
      <c r="AJ78" s="75"/>
      <c r="AK78" s="75"/>
      <c r="AL78" s="75"/>
      <c r="AM78" s="75"/>
      <c r="AN78" s="75"/>
      <c r="AO78" s="75"/>
      <c r="AP78" s="75"/>
      <c r="AQ78" s="75"/>
      <c r="AR78" s="75"/>
      <c r="AS78" s="75"/>
      <c r="AT78" s="75"/>
      <c r="AU78" s="75"/>
      <c r="AV78" s="75"/>
      <c r="AW78" s="75"/>
      <c r="AX78" s="75"/>
      <c r="AY78" s="75"/>
      <c r="AZ78" s="75"/>
      <c r="BA78" s="75"/>
      <c r="BB78" s="75"/>
      <c r="BC78" s="75"/>
      <c r="BD78" s="75"/>
      <c r="BE78" s="75"/>
      <c r="BF78" s="75"/>
      <c r="BG78" s="75"/>
      <c r="BH78" s="75"/>
      <c r="BI78" s="75"/>
      <c r="BJ78" s="75"/>
      <c r="BK78" s="75"/>
      <c r="BL78" s="75"/>
      <c r="BM78" s="75"/>
      <c r="BN78" s="75"/>
      <c r="BO78" s="75"/>
      <c r="BP78" s="75"/>
      <c r="BQ78" s="75"/>
      <c r="BR78" s="75"/>
      <c r="BS78" s="75"/>
      <c r="BT78" s="75"/>
      <c r="BU78" s="75"/>
      <c r="BV78" s="75"/>
      <c r="BW78" s="75"/>
      <c r="BX78" s="75"/>
      <c r="BY78" s="75"/>
      <c r="BZ78" s="75"/>
      <c r="CA78" s="75"/>
      <c r="CB78" s="75"/>
      <c r="CC78" s="75"/>
      <c r="CD78" s="75"/>
      <c r="CE78" s="75"/>
      <c r="CF78" s="75"/>
      <c r="CG78" s="75"/>
      <c r="CH78" s="75"/>
      <c r="CI78" s="75"/>
      <c r="CJ78" s="75"/>
      <c r="CK78" s="75"/>
      <c r="CL78" s="75"/>
      <c r="CM78" s="75"/>
      <c r="CN78" s="75"/>
      <c r="CO78" s="1177"/>
      <c r="CP78" s="913"/>
      <c r="CQ78" s="71"/>
      <c r="CR78" s="71"/>
      <c r="CS78" s="71"/>
      <c r="CT78" s="71"/>
      <c r="CU78" s="71"/>
      <c r="CV78" s="71"/>
      <c r="CW78" s="71"/>
      <c r="CX78" s="71"/>
      <c r="CY78" s="71"/>
      <c r="CZ78" s="71"/>
      <c r="DA78" s="71"/>
      <c r="DB78" s="71"/>
      <c r="DC78" s="71"/>
      <c r="DD78" s="53">
        <f t="shared" si="10"/>
        <v>0</v>
      </c>
      <c r="DE78" s="53">
        <f t="shared" si="11"/>
        <v>0</v>
      </c>
      <c r="DF78" s="46"/>
      <c r="DG78" s="46"/>
      <c r="DH78" s="46"/>
      <c r="DI78" s="46"/>
      <c r="DJ78" s="46"/>
      <c r="DK78" s="46"/>
      <c r="DL78" s="46"/>
      <c r="DM78" s="46"/>
      <c r="DN78" s="46"/>
      <c r="DO78" s="46"/>
      <c r="DP78" s="46"/>
      <c r="DQ78" s="46"/>
      <c r="DR78" s="46"/>
      <c r="DS78" s="46"/>
      <c r="DT78" s="46"/>
      <c r="DU78" s="46"/>
      <c r="DV78" s="46"/>
      <c r="DW78" s="46"/>
      <c r="DX78" s="46"/>
      <c r="DY78" s="46"/>
      <c r="DZ78" s="46"/>
      <c r="EA78" s="46"/>
      <c r="EB78" s="46"/>
      <c r="EC78" s="46"/>
      <c r="ED78" s="46"/>
      <c r="EE78" s="46"/>
      <c r="EF78" s="46"/>
      <c r="EG78" s="46"/>
      <c r="EH78" s="46"/>
      <c r="EI78" s="46"/>
      <c r="EJ78" s="46"/>
      <c r="EK78" s="46"/>
      <c r="EL78" s="46"/>
      <c r="EM78" s="46"/>
      <c r="EN78" s="46"/>
      <c r="EO78" s="46"/>
      <c r="EP78" s="46"/>
      <c r="EQ78" s="46"/>
      <c r="ER78" s="46"/>
      <c r="ES78" s="46"/>
      <c r="ET78" s="46"/>
      <c r="EU78" s="46"/>
      <c r="EV78" s="46"/>
      <c r="EW78" s="46"/>
      <c r="EX78" s="46"/>
      <c r="EY78" s="46"/>
      <c r="EZ78" s="46"/>
      <c r="FA78" s="46"/>
      <c r="FB78" s="46"/>
      <c r="FC78" s="46"/>
      <c r="FD78" s="46"/>
      <c r="FE78" s="46"/>
      <c r="FF78" s="46"/>
      <c r="FG78" s="46"/>
      <c r="FH78" s="46"/>
      <c r="FI78" s="46"/>
      <c r="FJ78" s="46"/>
      <c r="FK78" s="46"/>
      <c r="FL78" s="46"/>
      <c r="FM78" s="46"/>
      <c r="FN78" s="46"/>
      <c r="FO78" s="46"/>
      <c r="FP78" s="46"/>
      <c r="FQ78" s="46"/>
      <c r="FR78" s="46"/>
      <c r="FS78" s="46"/>
      <c r="FT78" s="46"/>
      <c r="FU78" s="46"/>
      <c r="FV78" s="46"/>
      <c r="FW78" s="46"/>
      <c r="FX78" s="46"/>
      <c r="FY78" s="46"/>
      <c r="FZ78" s="46"/>
      <c r="GA78" s="46"/>
      <c r="GB78" s="46"/>
      <c r="GC78" s="46"/>
      <c r="GD78" s="46"/>
      <c r="GE78" s="46"/>
      <c r="GF78" s="46"/>
      <c r="GG78" s="46"/>
      <c r="GH78" s="46"/>
      <c r="GI78" s="46"/>
      <c r="GJ78" s="46"/>
      <c r="GK78" s="46"/>
      <c r="GL78" s="46"/>
      <c r="GM78" s="46"/>
      <c r="GN78" s="46"/>
      <c r="GO78" s="46"/>
      <c r="GP78" s="46"/>
      <c r="GQ78" s="46"/>
      <c r="GR78" s="46"/>
      <c r="GS78" s="46"/>
      <c r="GT78" s="46"/>
      <c r="GU78" s="46"/>
      <c r="GV78" s="46"/>
      <c r="GW78" s="46"/>
      <c r="GX78" s="46"/>
      <c r="GY78" s="46"/>
      <c r="GZ78" s="46"/>
      <c r="HA78" s="46"/>
      <c r="HB78" s="46"/>
      <c r="HC78" s="46"/>
      <c r="HD78" s="46"/>
      <c r="HE78" s="46"/>
      <c r="HF78" s="46"/>
      <c r="HG78" s="46"/>
      <c r="HH78" s="46"/>
      <c r="HI78" s="46"/>
      <c r="HJ78" s="46"/>
      <c r="HK78" s="46"/>
      <c r="HL78" s="46"/>
      <c r="HM78" s="46"/>
      <c r="HN78" s="46"/>
      <c r="HO78" s="46"/>
      <c r="HP78" s="46"/>
      <c r="HQ78" s="46"/>
      <c r="HR78" s="46"/>
      <c r="HS78" s="33"/>
      <c r="HT78" s="33"/>
      <c r="HU78" s="33"/>
      <c r="HV78" s="33"/>
      <c r="HW78" s="33"/>
      <c r="HX78" s="33"/>
      <c r="HY78" s="33"/>
    </row>
    <row r="79" spans="1:233" ht="19.5" x14ac:dyDescent="0.25">
      <c r="A79" s="653" t="s">
        <v>104</v>
      </c>
      <c r="B79" s="47" t="s">
        <v>207</v>
      </c>
      <c r="C79" s="47" t="s">
        <v>207</v>
      </c>
      <c r="D79" s="47" t="s">
        <v>100</v>
      </c>
      <c r="E79" s="47" t="s">
        <v>327</v>
      </c>
      <c r="F79" s="47"/>
      <c r="G79" s="654"/>
      <c r="H79" s="678"/>
      <c r="I79" s="698"/>
      <c r="J79" s="50"/>
      <c r="K79" s="699"/>
      <c r="L79" s="824" t="s">
        <v>328</v>
      </c>
      <c r="M79" s="50"/>
      <c r="N79" s="49"/>
      <c r="O79" s="198"/>
      <c r="P79" s="47"/>
      <c r="Q79" s="825"/>
      <c r="R79" s="653"/>
      <c r="S79" s="47"/>
      <c r="T79" s="198"/>
      <c r="U79" s="198"/>
      <c r="V79" s="699"/>
      <c r="W79" s="959"/>
      <c r="X79" s="48"/>
      <c r="Y79" s="48"/>
      <c r="Z79" s="654"/>
      <c r="AA79" s="1005"/>
      <c r="AB79" s="993"/>
      <c r="AC79" s="942"/>
      <c r="AD79" s="1035"/>
      <c r="AE79" s="50"/>
      <c r="AF79" s="50"/>
      <c r="AG79" s="51"/>
      <c r="AH79" s="1109"/>
      <c r="AI79" s="1168"/>
      <c r="AJ79" s="52"/>
      <c r="AK79" s="52"/>
      <c r="AL79" s="52"/>
      <c r="AM79" s="52"/>
      <c r="AN79" s="52"/>
      <c r="AO79" s="52"/>
      <c r="AP79" s="52"/>
      <c r="AQ79" s="52"/>
      <c r="AR79" s="52"/>
      <c r="AS79" s="52"/>
      <c r="AT79" s="52"/>
      <c r="AU79" s="52"/>
      <c r="AV79" s="52"/>
      <c r="AW79" s="52"/>
      <c r="AX79" s="52"/>
      <c r="AY79" s="52"/>
      <c r="AZ79" s="52"/>
      <c r="BA79" s="52"/>
      <c r="BB79" s="52"/>
      <c r="BC79" s="52"/>
      <c r="BD79" s="52"/>
      <c r="BE79" s="52"/>
      <c r="BF79" s="52"/>
      <c r="BG79" s="52"/>
      <c r="BH79" s="52"/>
      <c r="BI79" s="52"/>
      <c r="BJ79" s="52"/>
      <c r="BK79" s="52"/>
      <c r="BL79" s="52"/>
      <c r="BM79" s="52"/>
      <c r="BN79" s="52"/>
      <c r="BO79" s="52"/>
      <c r="BP79" s="52"/>
      <c r="BQ79" s="52"/>
      <c r="BR79" s="52"/>
      <c r="BS79" s="52"/>
      <c r="BT79" s="52"/>
      <c r="BU79" s="52"/>
      <c r="BV79" s="52"/>
      <c r="BW79" s="52"/>
      <c r="BX79" s="52"/>
      <c r="BY79" s="52"/>
      <c r="BZ79" s="52"/>
      <c r="CA79" s="52"/>
      <c r="CB79" s="52"/>
      <c r="CC79" s="52"/>
      <c r="CD79" s="52"/>
      <c r="CE79" s="52"/>
      <c r="CF79" s="52"/>
      <c r="CG79" s="52"/>
      <c r="CH79" s="52"/>
      <c r="CI79" s="52"/>
      <c r="CJ79" s="52"/>
      <c r="CK79" s="52"/>
      <c r="CL79" s="52"/>
      <c r="CM79" s="52"/>
      <c r="CN79" s="52"/>
      <c r="CO79" s="1169"/>
      <c r="CP79" s="909"/>
      <c r="CQ79" s="48"/>
      <c r="CR79" s="48"/>
      <c r="CS79" s="48"/>
      <c r="CT79" s="48"/>
      <c r="CU79" s="48"/>
      <c r="CV79" s="48"/>
      <c r="CW79" s="48"/>
      <c r="CX79" s="48"/>
      <c r="CY79" s="48"/>
      <c r="CZ79" s="48"/>
      <c r="DA79" s="48"/>
      <c r="DB79" s="48"/>
      <c r="DC79" s="48"/>
      <c r="DD79" s="53">
        <f t="shared" si="10"/>
        <v>0</v>
      </c>
      <c r="DE79" s="53">
        <f t="shared" si="11"/>
        <v>0</v>
      </c>
      <c r="DF79" s="46"/>
      <c r="DG79" s="46"/>
      <c r="DH79" s="46"/>
      <c r="DI79" s="46"/>
      <c r="DJ79" s="46"/>
      <c r="DK79" s="46"/>
      <c r="DL79" s="46"/>
      <c r="DM79" s="46"/>
      <c r="DN79" s="46"/>
      <c r="DO79" s="46"/>
      <c r="DP79" s="46"/>
      <c r="DQ79" s="46"/>
      <c r="DR79" s="46"/>
      <c r="DS79" s="46"/>
      <c r="DT79" s="46"/>
      <c r="DU79" s="46"/>
      <c r="DV79" s="46"/>
      <c r="DW79" s="46"/>
      <c r="DX79" s="46"/>
      <c r="DY79" s="46"/>
      <c r="DZ79" s="46"/>
      <c r="EA79" s="46"/>
      <c r="EB79" s="46"/>
      <c r="EC79" s="46"/>
      <c r="ED79" s="46"/>
      <c r="EE79" s="46"/>
      <c r="EF79" s="46"/>
      <c r="EG79" s="46"/>
      <c r="EH79" s="46"/>
      <c r="EI79" s="46"/>
      <c r="EJ79" s="46"/>
      <c r="EK79" s="46"/>
      <c r="EL79" s="46"/>
      <c r="EM79" s="46"/>
      <c r="EN79" s="46"/>
      <c r="EO79" s="46"/>
      <c r="EP79" s="46"/>
      <c r="EQ79" s="46"/>
      <c r="ER79" s="46"/>
      <c r="ES79" s="46"/>
      <c r="ET79" s="46"/>
      <c r="EU79" s="46"/>
      <c r="EV79" s="46"/>
      <c r="EW79" s="46"/>
      <c r="EX79" s="46"/>
      <c r="EY79" s="46"/>
      <c r="EZ79" s="46"/>
      <c r="FA79" s="46"/>
      <c r="FB79" s="46"/>
      <c r="FC79" s="46"/>
      <c r="FD79" s="46"/>
      <c r="FE79" s="46"/>
      <c r="FF79" s="46"/>
      <c r="FG79" s="46"/>
      <c r="FH79" s="46"/>
      <c r="FI79" s="46"/>
      <c r="FJ79" s="46"/>
      <c r="FK79" s="46"/>
      <c r="FL79" s="46"/>
      <c r="FM79" s="46"/>
      <c r="FN79" s="46"/>
      <c r="FO79" s="46"/>
      <c r="FP79" s="46"/>
      <c r="FQ79" s="46"/>
      <c r="FR79" s="46"/>
      <c r="FS79" s="46"/>
      <c r="FT79" s="46"/>
      <c r="FU79" s="46"/>
      <c r="FV79" s="46"/>
      <c r="FW79" s="46"/>
      <c r="FX79" s="46"/>
      <c r="FY79" s="46"/>
      <c r="FZ79" s="46"/>
      <c r="GA79" s="46"/>
      <c r="GB79" s="46"/>
      <c r="GC79" s="46"/>
      <c r="GD79" s="46"/>
      <c r="GE79" s="46"/>
      <c r="GF79" s="46"/>
      <c r="GG79" s="46"/>
      <c r="GH79" s="46"/>
      <c r="GI79" s="46"/>
      <c r="GJ79" s="46"/>
      <c r="GK79" s="46"/>
      <c r="GL79" s="46"/>
      <c r="GM79" s="46"/>
      <c r="GN79" s="46"/>
      <c r="GO79" s="46"/>
      <c r="GP79" s="46"/>
      <c r="GQ79" s="46"/>
      <c r="GR79" s="46"/>
      <c r="GS79" s="46"/>
      <c r="GT79" s="46"/>
      <c r="GU79" s="46"/>
      <c r="GV79" s="46"/>
      <c r="GW79" s="46"/>
      <c r="GX79" s="46"/>
      <c r="GY79" s="46"/>
      <c r="GZ79" s="46"/>
      <c r="HA79" s="46"/>
      <c r="HB79" s="46"/>
      <c r="HC79" s="46"/>
      <c r="HD79" s="46"/>
      <c r="HE79" s="46"/>
      <c r="HF79" s="46"/>
      <c r="HG79" s="46"/>
      <c r="HH79" s="46"/>
      <c r="HI79" s="46"/>
      <c r="HJ79" s="46"/>
      <c r="HK79" s="46"/>
      <c r="HL79" s="46"/>
      <c r="HM79" s="46"/>
      <c r="HN79" s="46"/>
      <c r="HO79" s="46"/>
      <c r="HP79" s="46"/>
      <c r="HQ79" s="46"/>
      <c r="HR79" s="46"/>
      <c r="HS79" s="33"/>
      <c r="HT79" s="33"/>
      <c r="HU79" s="33"/>
      <c r="HV79" s="33"/>
      <c r="HW79" s="33"/>
      <c r="HX79" s="33"/>
      <c r="HY79" s="33"/>
    </row>
    <row r="80" spans="1:233" ht="32.25" thickBot="1" x14ac:dyDescent="0.3">
      <c r="A80" s="661" t="s">
        <v>104</v>
      </c>
      <c r="B80" s="297" t="s">
        <v>207</v>
      </c>
      <c r="C80" s="297" t="s">
        <v>207</v>
      </c>
      <c r="D80" s="297" t="s">
        <v>100</v>
      </c>
      <c r="E80" s="297" t="s">
        <v>327</v>
      </c>
      <c r="F80" s="297" t="s">
        <v>102</v>
      </c>
      <c r="G80" s="662"/>
      <c r="H80" s="681"/>
      <c r="I80" s="706"/>
      <c r="J80" s="299"/>
      <c r="K80" s="707"/>
      <c r="L80" s="838" t="s">
        <v>329</v>
      </c>
      <c r="M80" s="299"/>
      <c r="N80" s="300"/>
      <c r="O80" s="301"/>
      <c r="P80" s="297"/>
      <c r="Q80" s="839"/>
      <c r="R80" s="661"/>
      <c r="S80" s="297"/>
      <c r="T80" s="301"/>
      <c r="U80" s="301"/>
      <c r="V80" s="707"/>
      <c r="W80" s="964"/>
      <c r="X80" s="298"/>
      <c r="Y80" s="298"/>
      <c r="Z80" s="662"/>
      <c r="AA80" s="1012"/>
      <c r="AB80" s="1077"/>
      <c r="AC80" s="1078"/>
      <c r="AD80" s="1039"/>
      <c r="AE80" s="299"/>
      <c r="AF80" s="299"/>
      <c r="AG80" s="302"/>
      <c r="AH80" s="1114"/>
      <c r="AI80" s="1178"/>
      <c r="AJ80" s="303"/>
      <c r="AK80" s="303"/>
      <c r="AL80" s="303"/>
      <c r="AM80" s="303"/>
      <c r="AN80" s="303"/>
      <c r="AO80" s="303"/>
      <c r="AP80" s="303"/>
      <c r="AQ80" s="303"/>
      <c r="AR80" s="303"/>
      <c r="AS80" s="303"/>
      <c r="AT80" s="303"/>
      <c r="AU80" s="303"/>
      <c r="AV80" s="303"/>
      <c r="AW80" s="303"/>
      <c r="AX80" s="303"/>
      <c r="AY80" s="303"/>
      <c r="AZ80" s="303"/>
      <c r="BA80" s="303"/>
      <c r="BB80" s="303"/>
      <c r="BC80" s="303"/>
      <c r="BD80" s="303"/>
      <c r="BE80" s="303"/>
      <c r="BF80" s="303"/>
      <c r="BG80" s="303"/>
      <c r="BH80" s="303"/>
      <c r="BI80" s="303"/>
      <c r="BJ80" s="303"/>
      <c r="BK80" s="303"/>
      <c r="BL80" s="303"/>
      <c r="BM80" s="303"/>
      <c r="BN80" s="303"/>
      <c r="BO80" s="303"/>
      <c r="BP80" s="303"/>
      <c r="BQ80" s="303"/>
      <c r="BR80" s="303"/>
      <c r="BS80" s="303"/>
      <c r="BT80" s="303"/>
      <c r="BU80" s="303"/>
      <c r="BV80" s="303"/>
      <c r="BW80" s="303"/>
      <c r="BX80" s="303"/>
      <c r="BY80" s="303"/>
      <c r="BZ80" s="303"/>
      <c r="CA80" s="303"/>
      <c r="CB80" s="303"/>
      <c r="CC80" s="303"/>
      <c r="CD80" s="303"/>
      <c r="CE80" s="303"/>
      <c r="CF80" s="303"/>
      <c r="CG80" s="303"/>
      <c r="CH80" s="303"/>
      <c r="CI80" s="303"/>
      <c r="CJ80" s="303"/>
      <c r="CK80" s="303"/>
      <c r="CL80" s="303"/>
      <c r="CM80" s="303"/>
      <c r="CN80" s="303"/>
      <c r="CO80" s="1179"/>
      <c r="CP80" s="914"/>
      <c r="CQ80" s="298"/>
      <c r="CR80" s="298"/>
      <c r="CS80" s="298"/>
      <c r="CT80" s="298"/>
      <c r="CU80" s="298"/>
      <c r="CV80" s="298"/>
      <c r="CW80" s="298"/>
      <c r="CX80" s="298"/>
      <c r="CY80" s="298"/>
      <c r="CZ80" s="298"/>
      <c r="DA80" s="298"/>
      <c r="DB80" s="298"/>
      <c r="DC80" s="298"/>
      <c r="DD80" s="53">
        <f t="shared" si="10"/>
        <v>0</v>
      </c>
      <c r="DE80" s="53">
        <f t="shared" si="11"/>
        <v>0</v>
      </c>
      <c r="DF80" s="46"/>
      <c r="DG80" s="46"/>
      <c r="DH80" s="46"/>
      <c r="DI80" s="46"/>
      <c r="DJ80" s="46"/>
      <c r="DK80" s="46"/>
      <c r="DL80" s="46"/>
      <c r="DM80" s="46"/>
      <c r="DN80" s="46"/>
      <c r="DO80" s="46"/>
      <c r="DP80" s="46"/>
      <c r="DQ80" s="46"/>
      <c r="DR80" s="46"/>
      <c r="DS80" s="46"/>
      <c r="DT80" s="46"/>
      <c r="DU80" s="46"/>
      <c r="DV80" s="46"/>
      <c r="DW80" s="46"/>
      <c r="DX80" s="46"/>
      <c r="DY80" s="46"/>
      <c r="DZ80" s="46"/>
      <c r="EA80" s="46"/>
      <c r="EB80" s="46"/>
      <c r="EC80" s="46"/>
      <c r="ED80" s="46"/>
      <c r="EE80" s="46"/>
      <c r="EF80" s="46"/>
      <c r="EG80" s="46"/>
      <c r="EH80" s="46"/>
      <c r="EI80" s="46"/>
      <c r="EJ80" s="46"/>
      <c r="EK80" s="46"/>
      <c r="EL80" s="46"/>
      <c r="EM80" s="46"/>
      <c r="EN80" s="46"/>
      <c r="EO80" s="46"/>
      <c r="EP80" s="46"/>
      <c r="EQ80" s="46"/>
      <c r="ER80" s="46"/>
      <c r="ES80" s="46"/>
      <c r="ET80" s="46"/>
      <c r="EU80" s="46"/>
      <c r="EV80" s="46"/>
      <c r="EW80" s="46"/>
      <c r="EX80" s="46"/>
      <c r="EY80" s="46"/>
      <c r="EZ80" s="46"/>
      <c r="FA80" s="46"/>
      <c r="FB80" s="46"/>
      <c r="FC80" s="46"/>
      <c r="FD80" s="46"/>
      <c r="FE80" s="46"/>
      <c r="FF80" s="46"/>
      <c r="FG80" s="46"/>
      <c r="FH80" s="46"/>
      <c r="FI80" s="46"/>
      <c r="FJ80" s="46"/>
      <c r="FK80" s="46"/>
      <c r="FL80" s="46"/>
      <c r="FM80" s="46"/>
      <c r="FN80" s="46"/>
      <c r="FO80" s="46"/>
      <c r="FP80" s="46"/>
      <c r="FQ80" s="46"/>
      <c r="FR80" s="46"/>
      <c r="FS80" s="46"/>
      <c r="FT80" s="46"/>
      <c r="FU80" s="46"/>
      <c r="FV80" s="46"/>
      <c r="FW80" s="46"/>
      <c r="FX80" s="46"/>
      <c r="FY80" s="46"/>
      <c r="FZ80" s="46"/>
      <c r="GA80" s="46"/>
      <c r="GB80" s="46"/>
      <c r="GC80" s="46"/>
      <c r="GD80" s="46"/>
      <c r="GE80" s="46"/>
      <c r="GF80" s="46"/>
      <c r="GG80" s="46"/>
      <c r="GH80" s="46"/>
      <c r="GI80" s="46"/>
      <c r="GJ80" s="46"/>
      <c r="GK80" s="46"/>
      <c r="GL80" s="46"/>
      <c r="GM80" s="46"/>
      <c r="GN80" s="46"/>
      <c r="GO80" s="46"/>
      <c r="GP80" s="46"/>
      <c r="GQ80" s="46"/>
      <c r="GR80" s="46"/>
      <c r="GS80" s="46"/>
      <c r="GT80" s="46"/>
      <c r="GU80" s="46"/>
      <c r="GV80" s="46"/>
      <c r="GW80" s="46"/>
      <c r="GX80" s="46"/>
      <c r="GY80" s="46"/>
      <c r="GZ80" s="46"/>
      <c r="HA80" s="46"/>
      <c r="HB80" s="46"/>
      <c r="HC80" s="46"/>
      <c r="HD80" s="46"/>
      <c r="HE80" s="46"/>
      <c r="HF80" s="46"/>
      <c r="HG80" s="46"/>
      <c r="HH80" s="46"/>
      <c r="HI80" s="46"/>
      <c r="HJ80" s="46"/>
      <c r="HK80" s="46"/>
      <c r="HL80" s="46"/>
      <c r="HM80" s="46"/>
      <c r="HN80" s="46"/>
      <c r="HO80" s="46"/>
      <c r="HP80" s="46"/>
      <c r="HQ80" s="46"/>
      <c r="HR80" s="46"/>
      <c r="HS80" s="25"/>
      <c r="HT80" s="25"/>
      <c r="HU80" s="25"/>
      <c r="HV80" s="25"/>
      <c r="HW80" s="25"/>
      <c r="HX80" s="25"/>
      <c r="HY80" s="25"/>
    </row>
    <row r="81" spans="1:233" s="66" customFormat="1" ht="70.5" customHeight="1" x14ac:dyDescent="0.25">
      <c r="A81" s="415" t="s">
        <v>104</v>
      </c>
      <c r="B81" s="416" t="s">
        <v>207</v>
      </c>
      <c r="C81" s="416" t="s">
        <v>207</v>
      </c>
      <c r="D81" s="416" t="s">
        <v>100</v>
      </c>
      <c r="E81" s="416" t="s">
        <v>327</v>
      </c>
      <c r="F81" s="416" t="s">
        <v>102</v>
      </c>
      <c r="G81" s="417" t="s">
        <v>330</v>
      </c>
      <c r="H81" s="281" t="s">
        <v>113</v>
      </c>
      <c r="I81" s="495" t="s">
        <v>332</v>
      </c>
      <c r="J81" s="464" t="s">
        <v>333</v>
      </c>
      <c r="K81" s="723">
        <v>10</v>
      </c>
      <c r="L81" s="862" t="s">
        <v>331</v>
      </c>
      <c r="M81" s="464">
        <v>2021005810183</v>
      </c>
      <c r="N81" s="425">
        <v>565814000</v>
      </c>
      <c r="O81" s="426" t="s">
        <v>848</v>
      </c>
      <c r="P81" s="427" t="s">
        <v>1135</v>
      </c>
      <c r="Q81" s="847">
        <v>565814000</v>
      </c>
      <c r="R81" s="926" t="s">
        <v>849</v>
      </c>
      <c r="S81" s="427" t="s">
        <v>337</v>
      </c>
      <c r="T81" s="428" t="s">
        <v>850</v>
      </c>
      <c r="U81" s="428" t="s">
        <v>866</v>
      </c>
      <c r="V81" s="723" t="s">
        <v>1136</v>
      </c>
      <c r="W81" s="415" t="s">
        <v>120</v>
      </c>
      <c r="X81" s="429">
        <f t="shared" ref="X81:X97" si="13">AH81</f>
        <v>565814000</v>
      </c>
      <c r="Y81" s="471">
        <v>96290</v>
      </c>
      <c r="Z81" s="497" t="s">
        <v>339</v>
      </c>
      <c r="AA81" s="1015">
        <v>565814</v>
      </c>
      <c r="AB81" s="1082" t="s">
        <v>334</v>
      </c>
      <c r="AC81" s="1083" t="s">
        <v>893</v>
      </c>
      <c r="AD81" s="1050" t="s">
        <v>335</v>
      </c>
      <c r="AE81" s="464" t="s">
        <v>336</v>
      </c>
      <c r="AF81" s="466"/>
      <c r="AG81" s="466">
        <f>897600000-150000000-250700000+58914000+10000000</f>
        <v>565814000</v>
      </c>
      <c r="AH81" s="1124">
        <f t="shared" ref="AH81:AH152" si="14">AF81+AG81</f>
        <v>565814000</v>
      </c>
      <c r="AI81" s="1182">
        <v>565.81399999999996</v>
      </c>
      <c r="AJ81" s="433"/>
      <c r="AK81" s="434"/>
      <c r="AL81" s="434"/>
      <c r="AM81" s="434"/>
      <c r="AN81" s="434"/>
      <c r="AO81" s="434"/>
      <c r="AP81" s="434"/>
      <c r="AQ81" s="434"/>
      <c r="AR81" s="434"/>
      <c r="AS81" s="434"/>
      <c r="AT81" s="434"/>
      <c r="AU81" s="434"/>
      <c r="AV81" s="434"/>
      <c r="AW81" s="434"/>
      <c r="AX81" s="434"/>
      <c r="AY81" s="434"/>
      <c r="AZ81" s="434"/>
      <c r="BA81" s="434"/>
      <c r="BB81" s="434"/>
      <c r="BC81" s="434"/>
      <c r="BD81" s="434"/>
      <c r="BE81" s="434"/>
      <c r="BF81" s="434"/>
      <c r="BG81" s="434"/>
      <c r="BH81" s="434"/>
      <c r="BI81" s="434"/>
      <c r="BJ81" s="434"/>
      <c r="BK81" s="434"/>
      <c r="BL81" s="434"/>
      <c r="BM81" s="434"/>
      <c r="BN81" s="434"/>
      <c r="BO81" s="434"/>
      <c r="BP81" s="434">
        <v>555.81399999999996</v>
      </c>
      <c r="BQ81" s="434">
        <v>10</v>
      </c>
      <c r="BR81" s="434"/>
      <c r="BS81" s="434"/>
      <c r="BT81" s="434"/>
      <c r="BU81" s="434"/>
      <c r="BV81" s="434"/>
      <c r="BW81" s="434"/>
      <c r="BX81" s="434"/>
      <c r="BY81" s="434"/>
      <c r="BZ81" s="434"/>
      <c r="CA81" s="434"/>
      <c r="CB81" s="434"/>
      <c r="CC81" s="434"/>
      <c r="CD81" s="434"/>
      <c r="CE81" s="434"/>
      <c r="CF81" s="434"/>
      <c r="CG81" s="434"/>
      <c r="CH81" s="434"/>
      <c r="CI81" s="434"/>
      <c r="CJ81" s="434"/>
      <c r="CK81" s="434"/>
      <c r="CL81" s="434"/>
      <c r="CM81" s="435"/>
      <c r="CN81" s="435"/>
      <c r="CO81" s="1183"/>
      <c r="CP81" s="1222">
        <v>3301053</v>
      </c>
      <c r="CQ81" s="510" t="s">
        <v>337</v>
      </c>
      <c r="CR81" s="510">
        <v>33011</v>
      </c>
      <c r="CS81" s="510" t="s">
        <v>338</v>
      </c>
      <c r="CT81" s="471" t="s">
        <v>120</v>
      </c>
      <c r="CU81" s="426">
        <f t="shared" ref="CU81:CU97" si="15">AH81</f>
        <v>565814000</v>
      </c>
      <c r="CV81" s="471">
        <v>96290</v>
      </c>
      <c r="CW81" s="471" t="s">
        <v>339</v>
      </c>
      <c r="CX81" s="471">
        <v>48</v>
      </c>
      <c r="CY81" s="471" t="s">
        <v>328</v>
      </c>
      <c r="CZ81" s="471">
        <v>7082</v>
      </c>
      <c r="DA81" s="471" t="s">
        <v>340</v>
      </c>
      <c r="DB81" s="471" t="s">
        <v>341</v>
      </c>
      <c r="DC81" s="497" t="s">
        <v>342</v>
      </c>
      <c r="DD81" s="53">
        <f t="shared" si="10"/>
        <v>565814000</v>
      </c>
      <c r="DE81" s="53">
        <f t="shared" si="11"/>
        <v>0</v>
      </c>
      <c r="DF81" s="65"/>
      <c r="DG81" s="65"/>
      <c r="DH81" s="65"/>
      <c r="DI81" s="65"/>
      <c r="DJ81" s="65"/>
      <c r="DK81" s="65"/>
      <c r="DL81" s="65"/>
      <c r="DM81" s="65"/>
      <c r="DN81" s="65"/>
      <c r="DO81" s="65"/>
      <c r="DP81" s="65"/>
      <c r="DQ81" s="65"/>
      <c r="DR81" s="65"/>
      <c r="DS81" s="65"/>
      <c r="DT81" s="65"/>
      <c r="DU81" s="65"/>
      <c r="DV81" s="65"/>
      <c r="DW81" s="65"/>
      <c r="DX81" s="65"/>
      <c r="DY81" s="65"/>
      <c r="DZ81" s="65"/>
      <c r="EA81" s="65"/>
      <c r="EB81" s="65"/>
      <c r="EC81" s="65"/>
      <c r="ED81" s="65"/>
      <c r="EE81" s="65"/>
      <c r="EF81" s="65"/>
      <c r="EG81" s="65"/>
      <c r="EH81" s="65"/>
      <c r="EI81" s="65"/>
      <c r="EJ81" s="65"/>
      <c r="EK81" s="65"/>
      <c r="EL81" s="65"/>
      <c r="EM81" s="65"/>
      <c r="EN81" s="65"/>
      <c r="EO81" s="65"/>
      <c r="EP81" s="65"/>
      <c r="EQ81" s="65"/>
      <c r="ER81" s="65"/>
      <c r="ES81" s="65"/>
      <c r="ET81" s="65"/>
      <c r="EU81" s="65"/>
      <c r="EV81" s="65"/>
      <c r="EW81" s="65"/>
      <c r="EX81" s="65"/>
      <c r="EY81" s="65"/>
      <c r="EZ81" s="65"/>
      <c r="FA81" s="65"/>
      <c r="FB81" s="65"/>
      <c r="FC81" s="65"/>
      <c r="FD81" s="65"/>
      <c r="FE81" s="65"/>
      <c r="FF81" s="65"/>
      <c r="FG81" s="65"/>
      <c r="FH81" s="65"/>
      <c r="FI81" s="65"/>
      <c r="FJ81" s="65"/>
      <c r="FK81" s="65"/>
      <c r="FL81" s="65"/>
      <c r="FM81" s="65"/>
      <c r="FN81" s="65"/>
      <c r="FO81" s="65"/>
      <c r="FP81" s="65"/>
      <c r="FQ81" s="65"/>
      <c r="FR81" s="65"/>
      <c r="FS81" s="65"/>
      <c r="FT81" s="65"/>
      <c r="FU81" s="65"/>
      <c r="FV81" s="65"/>
      <c r="FW81" s="65"/>
      <c r="FX81" s="65"/>
      <c r="FY81" s="65"/>
      <c r="FZ81" s="65"/>
      <c r="GA81" s="65"/>
      <c r="GB81" s="65"/>
      <c r="GC81" s="65"/>
      <c r="GD81" s="65"/>
      <c r="GE81" s="65"/>
      <c r="GF81" s="65"/>
      <c r="GG81" s="65"/>
      <c r="GH81" s="65"/>
      <c r="GI81" s="65"/>
      <c r="GJ81" s="65"/>
      <c r="GK81" s="65"/>
      <c r="GL81" s="65"/>
      <c r="GM81" s="65"/>
      <c r="GN81" s="65"/>
      <c r="GO81" s="65"/>
      <c r="GP81" s="65"/>
      <c r="GQ81" s="65"/>
      <c r="GR81" s="65"/>
      <c r="GS81" s="65"/>
      <c r="GT81" s="65"/>
      <c r="GU81" s="65"/>
      <c r="GV81" s="65"/>
      <c r="GW81" s="65"/>
      <c r="GX81" s="65"/>
      <c r="GY81" s="65"/>
      <c r="GZ81" s="65"/>
      <c r="HA81" s="65"/>
      <c r="HB81" s="65"/>
      <c r="HC81" s="65"/>
      <c r="HD81" s="65"/>
      <c r="HE81" s="65"/>
      <c r="HF81" s="65"/>
      <c r="HG81" s="65"/>
      <c r="HH81" s="65"/>
      <c r="HI81" s="65"/>
      <c r="HJ81" s="65"/>
      <c r="HK81" s="65"/>
      <c r="HL81" s="65"/>
      <c r="HM81" s="65"/>
      <c r="HN81" s="65"/>
      <c r="HO81" s="65"/>
      <c r="HP81" s="65"/>
      <c r="HQ81" s="65"/>
      <c r="HR81" s="65"/>
      <c r="HS81" s="65"/>
      <c r="HT81" s="65"/>
      <c r="HU81" s="65"/>
      <c r="HV81" s="65"/>
      <c r="HW81" s="65"/>
      <c r="HX81" s="65"/>
      <c r="HY81" s="65"/>
    </row>
    <row r="82" spans="1:233" s="66" customFormat="1" ht="69" customHeight="1" x14ac:dyDescent="0.25">
      <c r="A82" s="501" t="s">
        <v>104</v>
      </c>
      <c r="B82" s="61" t="s">
        <v>207</v>
      </c>
      <c r="C82" s="61" t="s">
        <v>207</v>
      </c>
      <c r="D82" s="61" t="s">
        <v>100</v>
      </c>
      <c r="E82" s="61" t="s">
        <v>327</v>
      </c>
      <c r="F82" s="61" t="s">
        <v>102</v>
      </c>
      <c r="G82" s="502" t="s">
        <v>343</v>
      </c>
      <c r="H82" s="281" t="s">
        <v>113</v>
      </c>
      <c r="I82" s="506" t="s">
        <v>345</v>
      </c>
      <c r="J82" s="63" t="s">
        <v>346</v>
      </c>
      <c r="K82" s="725">
        <v>5000</v>
      </c>
      <c r="L82" s="866" t="s">
        <v>344</v>
      </c>
      <c r="M82" s="63">
        <v>2020005810158</v>
      </c>
      <c r="N82" s="183">
        <v>150000000</v>
      </c>
      <c r="O82" s="185" t="s">
        <v>851</v>
      </c>
      <c r="P82" s="184" t="s">
        <v>852</v>
      </c>
      <c r="Q82" s="864">
        <v>150000000</v>
      </c>
      <c r="R82" s="930" t="s">
        <v>1093</v>
      </c>
      <c r="S82" s="184" t="s">
        <v>1183</v>
      </c>
      <c r="T82" s="188" t="s">
        <v>1203</v>
      </c>
      <c r="U82" s="188" t="s">
        <v>1204</v>
      </c>
      <c r="V82" s="725"/>
      <c r="W82" s="501" t="s">
        <v>120</v>
      </c>
      <c r="X82" s="259">
        <f t="shared" si="13"/>
        <v>150000000</v>
      </c>
      <c r="Y82" s="262">
        <v>84510</v>
      </c>
      <c r="Z82" s="511" t="s">
        <v>348</v>
      </c>
      <c r="AA82" s="1020">
        <v>150000</v>
      </c>
      <c r="AB82" s="1090" t="s">
        <v>334</v>
      </c>
      <c r="AC82" s="1091" t="s">
        <v>893</v>
      </c>
      <c r="AD82" s="1052" t="s">
        <v>335</v>
      </c>
      <c r="AE82" s="63" t="s">
        <v>336</v>
      </c>
      <c r="AF82" s="87"/>
      <c r="AG82" s="87">
        <v>150000000</v>
      </c>
      <c r="AH82" s="1127">
        <f t="shared" si="14"/>
        <v>150000000</v>
      </c>
      <c r="AI82" s="1192">
        <v>150</v>
      </c>
      <c r="AJ82" s="54"/>
      <c r="AK82" s="55"/>
      <c r="AL82" s="55"/>
      <c r="AM82" s="55"/>
      <c r="AN82" s="55"/>
      <c r="AO82" s="55"/>
      <c r="AP82" s="55"/>
      <c r="AQ82" s="55"/>
      <c r="AR82" s="55"/>
      <c r="AS82" s="55"/>
      <c r="AT82" s="55"/>
      <c r="AU82" s="55"/>
      <c r="AV82" s="55"/>
      <c r="AW82" s="55"/>
      <c r="AX82" s="55"/>
      <c r="AY82" s="55"/>
      <c r="AZ82" s="55"/>
      <c r="BA82" s="55"/>
      <c r="BB82" s="55"/>
      <c r="BC82" s="55"/>
      <c r="BD82" s="55"/>
      <c r="BE82" s="55"/>
      <c r="BF82" s="55"/>
      <c r="BG82" s="55"/>
      <c r="BH82" s="55"/>
      <c r="BI82" s="55"/>
      <c r="BJ82" s="55"/>
      <c r="BK82" s="55"/>
      <c r="BL82" s="55"/>
      <c r="BM82" s="55"/>
      <c r="BN82" s="55"/>
      <c r="BO82" s="55"/>
      <c r="BP82" s="55">
        <v>150</v>
      </c>
      <c r="BQ82" s="55"/>
      <c r="BR82" s="55"/>
      <c r="BS82" s="55"/>
      <c r="BT82" s="55"/>
      <c r="BU82" s="55"/>
      <c r="BV82" s="55"/>
      <c r="BW82" s="55"/>
      <c r="BX82" s="55"/>
      <c r="BY82" s="55"/>
      <c r="BZ82" s="55"/>
      <c r="CA82" s="55"/>
      <c r="CB82" s="55"/>
      <c r="CC82" s="55"/>
      <c r="CD82" s="55"/>
      <c r="CE82" s="55"/>
      <c r="CF82" s="55"/>
      <c r="CG82" s="55"/>
      <c r="CH82" s="55"/>
      <c r="CI82" s="55"/>
      <c r="CJ82" s="55"/>
      <c r="CK82" s="55"/>
      <c r="CL82" s="55"/>
      <c r="CM82" s="56"/>
      <c r="CN82" s="56"/>
      <c r="CO82" s="1193"/>
      <c r="CP82" s="1223">
        <v>3301098</v>
      </c>
      <c r="CQ82" s="57" t="s">
        <v>346</v>
      </c>
      <c r="CR82" s="57">
        <v>33013</v>
      </c>
      <c r="CS82" s="57" t="s">
        <v>347</v>
      </c>
      <c r="CT82" s="262" t="s">
        <v>120</v>
      </c>
      <c r="CU82" s="185">
        <f t="shared" si="15"/>
        <v>150000000</v>
      </c>
      <c r="CV82" s="262">
        <v>84510</v>
      </c>
      <c r="CW82" s="262" t="s">
        <v>348</v>
      </c>
      <c r="CX82" s="262">
        <v>48</v>
      </c>
      <c r="CY82" s="262" t="s">
        <v>328</v>
      </c>
      <c r="CZ82" s="262">
        <v>7082</v>
      </c>
      <c r="DA82" s="262" t="s">
        <v>340</v>
      </c>
      <c r="DB82" s="262" t="s">
        <v>349</v>
      </c>
      <c r="DC82" s="511" t="s">
        <v>350</v>
      </c>
      <c r="DD82" s="53">
        <f t="shared" si="10"/>
        <v>150000000</v>
      </c>
      <c r="DE82" s="53">
        <f t="shared" si="11"/>
        <v>0</v>
      </c>
      <c r="DF82" s="65"/>
      <c r="DG82" s="65"/>
      <c r="DH82" s="65"/>
      <c r="DI82" s="65"/>
      <c r="DJ82" s="65"/>
      <c r="DK82" s="65"/>
      <c r="DL82" s="65"/>
      <c r="DM82" s="65"/>
      <c r="DN82" s="65"/>
      <c r="DO82" s="65"/>
      <c r="DP82" s="65"/>
      <c r="DQ82" s="65"/>
      <c r="DR82" s="65"/>
      <c r="DS82" s="65"/>
      <c r="DT82" s="65"/>
      <c r="DU82" s="65"/>
      <c r="DV82" s="65"/>
      <c r="DW82" s="65"/>
      <c r="DX82" s="65"/>
      <c r="DY82" s="65"/>
      <c r="DZ82" s="65"/>
      <c r="EA82" s="65"/>
      <c r="EB82" s="65"/>
      <c r="EC82" s="65"/>
      <c r="ED82" s="65"/>
      <c r="EE82" s="65"/>
      <c r="EF82" s="65"/>
      <c r="EG82" s="65"/>
      <c r="EH82" s="65"/>
      <c r="EI82" s="65"/>
      <c r="EJ82" s="65"/>
      <c r="EK82" s="65"/>
      <c r="EL82" s="65"/>
      <c r="EM82" s="65"/>
      <c r="EN82" s="65"/>
      <c r="EO82" s="65"/>
      <c r="EP82" s="65"/>
      <c r="EQ82" s="65"/>
      <c r="ER82" s="65"/>
      <c r="ES82" s="65"/>
      <c r="ET82" s="65"/>
      <c r="EU82" s="65"/>
      <c r="EV82" s="65"/>
      <c r="EW82" s="65"/>
      <c r="EX82" s="65"/>
      <c r="EY82" s="65"/>
      <c r="EZ82" s="65"/>
      <c r="FA82" s="65"/>
      <c r="FB82" s="65"/>
      <c r="FC82" s="65"/>
      <c r="FD82" s="65"/>
      <c r="FE82" s="65"/>
      <c r="FF82" s="65"/>
      <c r="FG82" s="65"/>
      <c r="FH82" s="65"/>
      <c r="FI82" s="65"/>
      <c r="FJ82" s="65"/>
      <c r="FK82" s="65"/>
      <c r="FL82" s="65"/>
      <c r="FM82" s="65"/>
      <c r="FN82" s="65"/>
      <c r="FO82" s="65"/>
      <c r="FP82" s="65"/>
      <c r="FQ82" s="65"/>
      <c r="FR82" s="65"/>
      <c r="FS82" s="65"/>
      <c r="FT82" s="65"/>
      <c r="FU82" s="65"/>
      <c r="FV82" s="65"/>
      <c r="FW82" s="65"/>
      <c r="FX82" s="65"/>
      <c r="FY82" s="65"/>
      <c r="FZ82" s="65"/>
      <c r="GA82" s="65"/>
      <c r="GB82" s="65"/>
      <c r="GC82" s="65"/>
      <c r="GD82" s="65"/>
      <c r="GE82" s="65"/>
      <c r="GF82" s="65"/>
      <c r="GG82" s="65"/>
      <c r="GH82" s="65"/>
      <c r="GI82" s="65"/>
      <c r="GJ82" s="65"/>
      <c r="GK82" s="65"/>
      <c r="GL82" s="65"/>
      <c r="GM82" s="65"/>
      <c r="GN82" s="65"/>
      <c r="GO82" s="65"/>
      <c r="GP82" s="65"/>
      <c r="GQ82" s="65"/>
      <c r="GR82" s="65"/>
      <c r="GS82" s="65"/>
      <c r="GT82" s="65"/>
      <c r="GU82" s="65"/>
      <c r="GV82" s="65"/>
      <c r="GW82" s="65"/>
      <c r="GX82" s="65"/>
      <c r="GY82" s="65"/>
      <c r="GZ82" s="65"/>
      <c r="HA82" s="65"/>
      <c r="HB82" s="65"/>
      <c r="HC82" s="65"/>
      <c r="HD82" s="65"/>
      <c r="HE82" s="65"/>
      <c r="HF82" s="65"/>
      <c r="HG82" s="65"/>
      <c r="HH82" s="65"/>
      <c r="HI82" s="65"/>
      <c r="HJ82" s="65"/>
      <c r="HK82" s="65"/>
      <c r="HL82" s="65"/>
      <c r="HM82" s="65"/>
      <c r="HN82" s="65"/>
      <c r="HO82" s="65"/>
      <c r="HP82" s="65"/>
      <c r="HQ82" s="65"/>
      <c r="HR82" s="65"/>
      <c r="HS82" s="65"/>
      <c r="HT82" s="65"/>
      <c r="HU82" s="65"/>
      <c r="HV82" s="65"/>
      <c r="HW82" s="65"/>
      <c r="HX82" s="65"/>
      <c r="HY82" s="65"/>
    </row>
    <row r="83" spans="1:233" s="66" customFormat="1" ht="63" customHeight="1" x14ac:dyDescent="0.25">
      <c r="A83" s="501" t="s">
        <v>104</v>
      </c>
      <c r="B83" s="61" t="s">
        <v>207</v>
      </c>
      <c r="C83" s="61" t="s">
        <v>207</v>
      </c>
      <c r="D83" s="61" t="s">
        <v>100</v>
      </c>
      <c r="E83" s="61" t="s">
        <v>327</v>
      </c>
      <c r="F83" s="61" t="s">
        <v>102</v>
      </c>
      <c r="G83" s="502" t="s">
        <v>351</v>
      </c>
      <c r="H83" s="281" t="s">
        <v>113</v>
      </c>
      <c r="I83" s="506" t="s">
        <v>332</v>
      </c>
      <c r="J83" s="63" t="s">
        <v>333</v>
      </c>
      <c r="K83" s="725">
        <v>10</v>
      </c>
      <c r="L83" s="866" t="s">
        <v>352</v>
      </c>
      <c r="M83" s="63">
        <v>2021005810169</v>
      </c>
      <c r="N83" s="186">
        <v>390500000</v>
      </c>
      <c r="O83" s="201" t="s">
        <v>1143</v>
      </c>
      <c r="P83" s="187" t="s">
        <v>1137</v>
      </c>
      <c r="Q83" s="867">
        <v>390500000</v>
      </c>
      <c r="R83" s="931" t="s">
        <v>1138</v>
      </c>
      <c r="S83" s="187" t="s">
        <v>363</v>
      </c>
      <c r="T83" s="214" t="s">
        <v>853</v>
      </c>
      <c r="U83" s="214" t="s">
        <v>860</v>
      </c>
      <c r="V83" s="725"/>
      <c r="W83" s="501" t="s">
        <v>120</v>
      </c>
      <c r="X83" s="259">
        <f t="shared" si="13"/>
        <v>390500000</v>
      </c>
      <c r="Y83" s="262">
        <v>96290</v>
      </c>
      <c r="Z83" s="511" t="s">
        <v>339</v>
      </c>
      <c r="AA83" s="1020">
        <v>390500</v>
      </c>
      <c r="AB83" s="1090" t="s">
        <v>334</v>
      </c>
      <c r="AC83" s="1091" t="s">
        <v>893</v>
      </c>
      <c r="AD83" s="1052" t="s">
        <v>335</v>
      </c>
      <c r="AE83" s="63" t="s">
        <v>336</v>
      </c>
      <c r="AF83" s="87"/>
      <c r="AG83" s="87">
        <f>247500000+143000000</f>
        <v>390500000</v>
      </c>
      <c r="AH83" s="1127">
        <f t="shared" si="14"/>
        <v>390500000</v>
      </c>
      <c r="AI83" s="1192">
        <v>247.5</v>
      </c>
      <c r="AJ83" s="54"/>
      <c r="AK83" s="55"/>
      <c r="AL83" s="55"/>
      <c r="AM83" s="55"/>
      <c r="AN83" s="55"/>
      <c r="AO83" s="55"/>
      <c r="AP83" s="55"/>
      <c r="AQ83" s="55"/>
      <c r="AR83" s="55"/>
      <c r="AS83" s="55"/>
      <c r="AT83" s="55"/>
      <c r="AU83" s="55"/>
      <c r="AV83" s="55"/>
      <c r="AW83" s="55"/>
      <c r="AX83" s="55"/>
      <c r="AY83" s="55"/>
      <c r="AZ83" s="55"/>
      <c r="BA83" s="55"/>
      <c r="BB83" s="55"/>
      <c r="BC83" s="55"/>
      <c r="BD83" s="55"/>
      <c r="BE83" s="55"/>
      <c r="BF83" s="55"/>
      <c r="BG83" s="55"/>
      <c r="BH83" s="55"/>
      <c r="BI83" s="55"/>
      <c r="BJ83" s="55"/>
      <c r="BK83" s="55"/>
      <c r="BL83" s="55"/>
      <c r="BM83" s="55"/>
      <c r="BN83" s="55"/>
      <c r="BO83" s="55"/>
      <c r="BP83" s="55">
        <v>247.5</v>
      </c>
      <c r="BQ83" s="55"/>
      <c r="BR83" s="55"/>
      <c r="BS83" s="55"/>
      <c r="BT83" s="55"/>
      <c r="BU83" s="55"/>
      <c r="BV83" s="55"/>
      <c r="BW83" s="55"/>
      <c r="BX83" s="55"/>
      <c r="BY83" s="55"/>
      <c r="BZ83" s="55"/>
      <c r="CA83" s="55"/>
      <c r="CB83" s="55"/>
      <c r="CC83" s="55"/>
      <c r="CD83" s="55"/>
      <c r="CE83" s="55"/>
      <c r="CF83" s="55"/>
      <c r="CG83" s="55"/>
      <c r="CH83" s="55"/>
      <c r="CI83" s="55"/>
      <c r="CJ83" s="55"/>
      <c r="CK83" s="55"/>
      <c r="CL83" s="55"/>
      <c r="CM83" s="56"/>
      <c r="CN83" s="56"/>
      <c r="CO83" s="1193"/>
      <c r="CP83" s="1223">
        <v>3301053</v>
      </c>
      <c r="CQ83" s="57" t="s">
        <v>337</v>
      </c>
      <c r="CR83" s="57">
        <v>33011</v>
      </c>
      <c r="CS83" s="57" t="s">
        <v>338</v>
      </c>
      <c r="CT83" s="262" t="s">
        <v>120</v>
      </c>
      <c r="CU83" s="185">
        <f t="shared" si="15"/>
        <v>390500000</v>
      </c>
      <c r="CV83" s="262">
        <v>96290</v>
      </c>
      <c r="CW83" s="262" t="s">
        <v>339</v>
      </c>
      <c r="CX83" s="262">
        <v>48</v>
      </c>
      <c r="CY83" s="262" t="s">
        <v>328</v>
      </c>
      <c r="CZ83" s="262">
        <v>7082</v>
      </c>
      <c r="DA83" s="262" t="s">
        <v>340</v>
      </c>
      <c r="DB83" s="262" t="s">
        <v>341</v>
      </c>
      <c r="DC83" s="511" t="s">
        <v>342</v>
      </c>
      <c r="DD83" s="53">
        <f t="shared" si="10"/>
        <v>390500000</v>
      </c>
      <c r="DE83" s="53">
        <f t="shared" si="11"/>
        <v>0</v>
      </c>
      <c r="DF83" s="65"/>
      <c r="DG83" s="65"/>
      <c r="DH83" s="65"/>
      <c r="DI83" s="65"/>
      <c r="DJ83" s="65"/>
      <c r="DK83" s="65"/>
      <c r="DL83" s="65"/>
      <c r="DM83" s="65"/>
      <c r="DN83" s="65"/>
      <c r="DO83" s="65"/>
      <c r="DP83" s="65"/>
      <c r="DQ83" s="65"/>
      <c r="DR83" s="65"/>
      <c r="DS83" s="65"/>
      <c r="DT83" s="65"/>
      <c r="DU83" s="65"/>
      <c r="DV83" s="65"/>
      <c r="DW83" s="65"/>
      <c r="DX83" s="65"/>
      <c r="DY83" s="65"/>
      <c r="DZ83" s="65"/>
      <c r="EA83" s="65"/>
      <c r="EB83" s="65"/>
      <c r="EC83" s="65"/>
      <c r="ED83" s="65"/>
      <c r="EE83" s="65"/>
      <c r="EF83" s="65"/>
      <c r="EG83" s="65"/>
      <c r="EH83" s="65"/>
      <c r="EI83" s="65"/>
      <c r="EJ83" s="65"/>
      <c r="EK83" s="65"/>
      <c r="EL83" s="65"/>
      <c r="EM83" s="65"/>
      <c r="EN83" s="65"/>
      <c r="EO83" s="65"/>
      <c r="EP83" s="65"/>
      <c r="EQ83" s="65"/>
      <c r="ER83" s="65"/>
      <c r="ES83" s="65"/>
      <c r="ET83" s="65"/>
      <c r="EU83" s="65"/>
      <c r="EV83" s="65"/>
      <c r="EW83" s="65"/>
      <c r="EX83" s="65"/>
      <c r="EY83" s="65"/>
      <c r="EZ83" s="65"/>
      <c r="FA83" s="65"/>
      <c r="FB83" s="65"/>
      <c r="FC83" s="65"/>
      <c r="FD83" s="65"/>
      <c r="FE83" s="65"/>
      <c r="FF83" s="65"/>
      <c r="FG83" s="65"/>
      <c r="FH83" s="65"/>
      <c r="FI83" s="65"/>
      <c r="FJ83" s="65"/>
      <c r="FK83" s="65"/>
      <c r="FL83" s="65"/>
      <c r="FM83" s="65"/>
      <c r="FN83" s="65"/>
      <c r="FO83" s="65"/>
      <c r="FP83" s="65"/>
      <c r="FQ83" s="65"/>
      <c r="FR83" s="65"/>
      <c r="FS83" s="65"/>
      <c r="FT83" s="65"/>
      <c r="FU83" s="65"/>
      <c r="FV83" s="65"/>
      <c r="FW83" s="65"/>
      <c r="FX83" s="65"/>
      <c r="FY83" s="65"/>
      <c r="FZ83" s="65"/>
      <c r="GA83" s="65"/>
      <c r="GB83" s="65"/>
      <c r="GC83" s="65"/>
      <c r="GD83" s="65"/>
      <c r="GE83" s="65"/>
      <c r="GF83" s="65"/>
      <c r="GG83" s="65"/>
      <c r="GH83" s="65"/>
      <c r="GI83" s="65"/>
      <c r="GJ83" s="65"/>
      <c r="GK83" s="65"/>
      <c r="GL83" s="65"/>
      <c r="GM83" s="65"/>
      <c r="GN83" s="65"/>
      <c r="GO83" s="65"/>
      <c r="GP83" s="65"/>
      <c r="GQ83" s="65"/>
      <c r="GR83" s="65"/>
      <c r="GS83" s="65"/>
      <c r="GT83" s="65"/>
      <c r="GU83" s="65"/>
      <c r="GV83" s="65"/>
      <c r="GW83" s="65"/>
      <c r="GX83" s="65"/>
      <c r="GY83" s="65"/>
      <c r="GZ83" s="65"/>
      <c r="HA83" s="65"/>
      <c r="HB83" s="65"/>
      <c r="HC83" s="65"/>
      <c r="HD83" s="65"/>
      <c r="HE83" s="65"/>
      <c r="HF83" s="65"/>
      <c r="HG83" s="65"/>
      <c r="HH83" s="65"/>
      <c r="HI83" s="65"/>
      <c r="HJ83" s="65"/>
      <c r="HK83" s="65"/>
      <c r="HL83" s="65"/>
      <c r="HM83" s="65"/>
      <c r="HN83" s="65"/>
      <c r="HO83" s="65"/>
      <c r="HP83" s="65"/>
      <c r="HQ83" s="65"/>
      <c r="HR83" s="65"/>
      <c r="HS83" s="65"/>
      <c r="HT83" s="65"/>
      <c r="HU83" s="65"/>
      <c r="HV83" s="65"/>
      <c r="HW83" s="65"/>
      <c r="HX83" s="65"/>
      <c r="HY83" s="65"/>
    </row>
    <row r="84" spans="1:233" s="66" customFormat="1" ht="75.75" customHeight="1" x14ac:dyDescent="0.25">
      <c r="A84" s="501" t="s">
        <v>104</v>
      </c>
      <c r="B84" s="61" t="s">
        <v>207</v>
      </c>
      <c r="C84" s="61" t="s">
        <v>207</v>
      </c>
      <c r="D84" s="61" t="s">
        <v>100</v>
      </c>
      <c r="E84" s="61" t="s">
        <v>327</v>
      </c>
      <c r="F84" s="61" t="s">
        <v>102</v>
      </c>
      <c r="G84" s="502" t="s">
        <v>353</v>
      </c>
      <c r="H84" s="281" t="s">
        <v>113</v>
      </c>
      <c r="I84" s="506" t="s">
        <v>355</v>
      </c>
      <c r="J84" s="63" t="s">
        <v>356</v>
      </c>
      <c r="K84" s="725">
        <v>50</v>
      </c>
      <c r="L84" s="866" t="s">
        <v>354</v>
      </c>
      <c r="M84" s="63">
        <v>2021005810197</v>
      </c>
      <c r="N84" s="183">
        <v>100000000</v>
      </c>
      <c r="O84" s="185" t="s">
        <v>854</v>
      </c>
      <c r="P84" s="184" t="s">
        <v>855</v>
      </c>
      <c r="Q84" s="864">
        <v>100000000</v>
      </c>
      <c r="R84" s="930" t="s">
        <v>1094</v>
      </c>
      <c r="S84" s="184" t="s">
        <v>856</v>
      </c>
      <c r="T84" s="188" t="s">
        <v>857</v>
      </c>
      <c r="U84" s="188" t="s">
        <v>1204</v>
      </c>
      <c r="V84" s="725"/>
      <c r="W84" s="501" t="s">
        <v>120</v>
      </c>
      <c r="X84" s="259">
        <f t="shared" si="13"/>
        <v>100000000</v>
      </c>
      <c r="Y84" s="262">
        <v>92911</v>
      </c>
      <c r="Z84" s="511" t="s">
        <v>359</v>
      </c>
      <c r="AA84" s="1020">
        <v>100000</v>
      </c>
      <c r="AB84" s="1090" t="s">
        <v>334</v>
      </c>
      <c r="AC84" s="1091" t="s">
        <v>893</v>
      </c>
      <c r="AD84" s="1052" t="s">
        <v>335</v>
      </c>
      <c r="AE84" s="63" t="s">
        <v>336</v>
      </c>
      <c r="AF84" s="87"/>
      <c r="AG84" s="87">
        <v>100000000</v>
      </c>
      <c r="AH84" s="1127">
        <f t="shared" si="14"/>
        <v>100000000</v>
      </c>
      <c r="AI84" s="1192">
        <v>100</v>
      </c>
      <c r="AJ84" s="54"/>
      <c r="AK84" s="55"/>
      <c r="AL84" s="55"/>
      <c r="AM84" s="55"/>
      <c r="AN84" s="55"/>
      <c r="AO84" s="55"/>
      <c r="AP84" s="55"/>
      <c r="AQ84" s="55"/>
      <c r="AR84" s="55"/>
      <c r="AS84" s="55"/>
      <c r="AT84" s="55"/>
      <c r="AU84" s="55"/>
      <c r="AV84" s="55"/>
      <c r="AW84" s="55"/>
      <c r="AX84" s="55"/>
      <c r="AY84" s="55"/>
      <c r="AZ84" s="55"/>
      <c r="BA84" s="55"/>
      <c r="BB84" s="55"/>
      <c r="BC84" s="55"/>
      <c r="BD84" s="55"/>
      <c r="BE84" s="55"/>
      <c r="BF84" s="55"/>
      <c r="BG84" s="55"/>
      <c r="BH84" s="55"/>
      <c r="BI84" s="55"/>
      <c r="BJ84" s="55"/>
      <c r="BK84" s="55"/>
      <c r="BL84" s="55"/>
      <c r="BM84" s="55"/>
      <c r="BN84" s="55"/>
      <c r="BO84" s="55"/>
      <c r="BP84" s="55">
        <v>100</v>
      </c>
      <c r="BQ84" s="55"/>
      <c r="BR84" s="55"/>
      <c r="BS84" s="55"/>
      <c r="BT84" s="55"/>
      <c r="BU84" s="55"/>
      <c r="BV84" s="55"/>
      <c r="BW84" s="55"/>
      <c r="BX84" s="55"/>
      <c r="BY84" s="55"/>
      <c r="BZ84" s="55"/>
      <c r="CA84" s="55"/>
      <c r="CB84" s="55"/>
      <c r="CC84" s="55"/>
      <c r="CD84" s="55"/>
      <c r="CE84" s="55"/>
      <c r="CF84" s="55"/>
      <c r="CG84" s="55"/>
      <c r="CH84" s="55"/>
      <c r="CI84" s="55"/>
      <c r="CJ84" s="55"/>
      <c r="CK84" s="55"/>
      <c r="CL84" s="55"/>
      <c r="CM84" s="56"/>
      <c r="CN84" s="56"/>
      <c r="CO84" s="1193"/>
      <c r="CP84" s="1223">
        <v>3301057</v>
      </c>
      <c r="CQ84" s="57" t="s">
        <v>357</v>
      </c>
      <c r="CR84" s="57">
        <v>33016</v>
      </c>
      <c r="CS84" s="57" t="s">
        <v>358</v>
      </c>
      <c r="CT84" s="262" t="s">
        <v>120</v>
      </c>
      <c r="CU84" s="185">
        <f t="shared" si="15"/>
        <v>100000000</v>
      </c>
      <c r="CV84" s="262">
        <v>92911</v>
      </c>
      <c r="CW84" s="262" t="s">
        <v>359</v>
      </c>
      <c r="CX84" s="262">
        <v>48</v>
      </c>
      <c r="CY84" s="262" t="s">
        <v>328</v>
      </c>
      <c r="CZ84" s="262">
        <v>7082</v>
      </c>
      <c r="DA84" s="262" t="s">
        <v>340</v>
      </c>
      <c r="DB84" s="262" t="s">
        <v>341</v>
      </c>
      <c r="DC84" s="511" t="s">
        <v>342</v>
      </c>
      <c r="DD84" s="53">
        <f t="shared" si="10"/>
        <v>100000000</v>
      </c>
      <c r="DE84" s="53">
        <f t="shared" si="11"/>
        <v>0</v>
      </c>
      <c r="DF84" s="65"/>
      <c r="DG84" s="65"/>
      <c r="DH84" s="65"/>
      <c r="DI84" s="65"/>
      <c r="DJ84" s="65"/>
      <c r="DK84" s="65"/>
      <c r="DL84" s="65"/>
      <c r="DM84" s="65"/>
      <c r="DN84" s="65"/>
      <c r="DO84" s="65"/>
      <c r="DP84" s="65"/>
      <c r="DQ84" s="65"/>
      <c r="DR84" s="65"/>
      <c r="DS84" s="65"/>
      <c r="DT84" s="65"/>
      <c r="DU84" s="65"/>
      <c r="DV84" s="65"/>
      <c r="DW84" s="65"/>
      <c r="DX84" s="65"/>
      <c r="DY84" s="65"/>
      <c r="DZ84" s="65"/>
      <c r="EA84" s="65"/>
      <c r="EB84" s="65"/>
      <c r="EC84" s="65"/>
      <c r="ED84" s="65"/>
      <c r="EE84" s="65"/>
      <c r="EF84" s="65"/>
      <c r="EG84" s="65"/>
      <c r="EH84" s="65"/>
      <c r="EI84" s="65"/>
      <c r="EJ84" s="65"/>
      <c r="EK84" s="65"/>
      <c r="EL84" s="65"/>
      <c r="EM84" s="65"/>
      <c r="EN84" s="65"/>
      <c r="EO84" s="65"/>
      <c r="EP84" s="65"/>
      <c r="EQ84" s="65"/>
      <c r="ER84" s="65"/>
      <c r="ES84" s="65"/>
      <c r="ET84" s="65"/>
      <c r="EU84" s="65"/>
      <c r="EV84" s="65"/>
      <c r="EW84" s="65"/>
      <c r="EX84" s="65"/>
      <c r="EY84" s="65"/>
      <c r="EZ84" s="65"/>
      <c r="FA84" s="65"/>
      <c r="FB84" s="65"/>
      <c r="FC84" s="65"/>
      <c r="FD84" s="65"/>
      <c r="FE84" s="65"/>
      <c r="FF84" s="65"/>
      <c r="FG84" s="65"/>
      <c r="FH84" s="65"/>
      <c r="FI84" s="65"/>
      <c r="FJ84" s="65"/>
      <c r="FK84" s="65"/>
      <c r="FL84" s="65"/>
      <c r="FM84" s="65"/>
      <c r="FN84" s="65"/>
      <c r="FO84" s="65"/>
      <c r="FP84" s="65"/>
      <c r="FQ84" s="65"/>
      <c r="FR84" s="65"/>
      <c r="FS84" s="65"/>
      <c r="FT84" s="65"/>
      <c r="FU84" s="65"/>
      <c r="FV84" s="65"/>
      <c r="FW84" s="65"/>
      <c r="FX84" s="65"/>
      <c r="FY84" s="65"/>
      <c r="FZ84" s="65"/>
      <c r="GA84" s="65"/>
      <c r="GB84" s="65"/>
      <c r="GC84" s="65"/>
      <c r="GD84" s="65"/>
      <c r="GE84" s="65"/>
      <c r="GF84" s="65"/>
      <c r="GG84" s="65"/>
      <c r="GH84" s="65"/>
      <c r="GI84" s="65"/>
      <c r="GJ84" s="65"/>
      <c r="GK84" s="65"/>
      <c r="GL84" s="65"/>
      <c r="GM84" s="65"/>
      <c r="GN84" s="65"/>
      <c r="GO84" s="65"/>
      <c r="GP84" s="65"/>
      <c r="GQ84" s="65"/>
      <c r="GR84" s="65"/>
      <c r="GS84" s="65"/>
      <c r="GT84" s="65"/>
      <c r="GU84" s="65"/>
      <c r="GV84" s="65"/>
      <c r="GW84" s="65"/>
      <c r="GX84" s="65"/>
      <c r="GY84" s="65"/>
      <c r="GZ84" s="65"/>
      <c r="HA84" s="65"/>
      <c r="HB84" s="65"/>
      <c r="HC84" s="65"/>
      <c r="HD84" s="65"/>
      <c r="HE84" s="65"/>
      <c r="HF84" s="65"/>
      <c r="HG84" s="65"/>
      <c r="HH84" s="65"/>
      <c r="HI84" s="65"/>
      <c r="HJ84" s="65"/>
      <c r="HK84" s="65"/>
      <c r="HL84" s="65"/>
      <c r="HM84" s="65"/>
      <c r="HN84" s="65"/>
      <c r="HO84" s="65"/>
      <c r="HP84" s="65"/>
      <c r="HQ84" s="65"/>
      <c r="HR84" s="65"/>
      <c r="HS84" s="65"/>
      <c r="HT84" s="65"/>
      <c r="HU84" s="65"/>
      <c r="HV84" s="65"/>
      <c r="HW84" s="65"/>
      <c r="HX84" s="65"/>
      <c r="HY84" s="65"/>
    </row>
    <row r="85" spans="1:233" s="66" customFormat="1" ht="77.25" customHeight="1" x14ac:dyDescent="0.25">
      <c r="A85" s="501" t="s">
        <v>104</v>
      </c>
      <c r="B85" s="61" t="s">
        <v>207</v>
      </c>
      <c r="C85" s="61" t="s">
        <v>207</v>
      </c>
      <c r="D85" s="61" t="s">
        <v>100</v>
      </c>
      <c r="E85" s="61" t="s">
        <v>327</v>
      </c>
      <c r="F85" s="61" t="s">
        <v>102</v>
      </c>
      <c r="G85" s="502" t="s">
        <v>360</v>
      </c>
      <c r="H85" s="281" t="s">
        <v>113</v>
      </c>
      <c r="I85" s="506" t="s">
        <v>332</v>
      </c>
      <c r="J85" s="63" t="s">
        <v>362</v>
      </c>
      <c r="K85" s="725">
        <v>3</v>
      </c>
      <c r="L85" s="866" t="s">
        <v>361</v>
      </c>
      <c r="M85" s="63">
        <v>2021005810199</v>
      </c>
      <c r="N85" s="183">
        <v>100000000</v>
      </c>
      <c r="O85" s="185" t="s">
        <v>858</v>
      </c>
      <c r="P85" s="184" t="s">
        <v>1139</v>
      </c>
      <c r="Q85" s="864">
        <v>100000000</v>
      </c>
      <c r="R85" s="930" t="s">
        <v>1095</v>
      </c>
      <c r="S85" s="184" t="s">
        <v>363</v>
      </c>
      <c r="T85" s="188" t="s">
        <v>859</v>
      </c>
      <c r="U85" s="188" t="s">
        <v>860</v>
      </c>
      <c r="V85" s="725"/>
      <c r="W85" s="501" t="s">
        <v>120</v>
      </c>
      <c r="X85" s="259">
        <f t="shared" si="13"/>
        <v>100000000</v>
      </c>
      <c r="Y85" s="262">
        <v>92911</v>
      </c>
      <c r="Z85" s="511" t="s">
        <v>359</v>
      </c>
      <c r="AA85" s="1020">
        <v>100000</v>
      </c>
      <c r="AB85" s="1090" t="s">
        <v>334</v>
      </c>
      <c r="AC85" s="1091" t="s">
        <v>893</v>
      </c>
      <c r="AD85" s="1052" t="s">
        <v>335</v>
      </c>
      <c r="AE85" s="63" t="s">
        <v>336</v>
      </c>
      <c r="AF85" s="87"/>
      <c r="AG85" s="87">
        <v>100000000</v>
      </c>
      <c r="AH85" s="1127">
        <f t="shared" si="14"/>
        <v>100000000</v>
      </c>
      <c r="AI85" s="1192">
        <v>100</v>
      </c>
      <c r="AJ85" s="54"/>
      <c r="AK85" s="55"/>
      <c r="AL85" s="55"/>
      <c r="AM85" s="55"/>
      <c r="AN85" s="55"/>
      <c r="AO85" s="55"/>
      <c r="AP85" s="55"/>
      <c r="AQ85" s="55"/>
      <c r="AR85" s="55"/>
      <c r="AS85" s="55"/>
      <c r="AT85" s="55"/>
      <c r="AU85" s="55"/>
      <c r="AV85" s="55"/>
      <c r="AW85" s="55"/>
      <c r="AX85" s="55"/>
      <c r="AY85" s="55"/>
      <c r="AZ85" s="55"/>
      <c r="BA85" s="55"/>
      <c r="BB85" s="55"/>
      <c r="BC85" s="55"/>
      <c r="BD85" s="55"/>
      <c r="BE85" s="55"/>
      <c r="BF85" s="55"/>
      <c r="BG85" s="55"/>
      <c r="BH85" s="55"/>
      <c r="BI85" s="55"/>
      <c r="BJ85" s="55"/>
      <c r="BK85" s="55"/>
      <c r="BL85" s="55"/>
      <c r="BM85" s="55"/>
      <c r="BN85" s="55"/>
      <c r="BO85" s="55"/>
      <c r="BP85" s="55">
        <v>100</v>
      </c>
      <c r="BQ85" s="55"/>
      <c r="BR85" s="55"/>
      <c r="BS85" s="55"/>
      <c r="BT85" s="55"/>
      <c r="BU85" s="55"/>
      <c r="BV85" s="55"/>
      <c r="BW85" s="55"/>
      <c r="BX85" s="55"/>
      <c r="BY85" s="55"/>
      <c r="BZ85" s="55"/>
      <c r="CA85" s="55"/>
      <c r="CB85" s="55"/>
      <c r="CC85" s="55"/>
      <c r="CD85" s="55"/>
      <c r="CE85" s="55"/>
      <c r="CF85" s="55"/>
      <c r="CG85" s="55"/>
      <c r="CH85" s="55"/>
      <c r="CI85" s="55"/>
      <c r="CJ85" s="55"/>
      <c r="CK85" s="55"/>
      <c r="CL85" s="55"/>
      <c r="CM85" s="56"/>
      <c r="CN85" s="56"/>
      <c r="CO85" s="1193"/>
      <c r="CP85" s="1223">
        <v>3301053</v>
      </c>
      <c r="CQ85" s="57" t="s">
        <v>363</v>
      </c>
      <c r="CR85" s="57">
        <v>33011</v>
      </c>
      <c r="CS85" s="57" t="s">
        <v>338</v>
      </c>
      <c r="CT85" s="262" t="s">
        <v>120</v>
      </c>
      <c r="CU85" s="185">
        <f t="shared" si="15"/>
        <v>100000000</v>
      </c>
      <c r="CV85" s="262">
        <v>92911</v>
      </c>
      <c r="CW85" s="262" t="s">
        <v>359</v>
      </c>
      <c r="CX85" s="262">
        <v>48</v>
      </c>
      <c r="CY85" s="262" t="s">
        <v>328</v>
      </c>
      <c r="CZ85" s="262">
        <v>7082</v>
      </c>
      <c r="DA85" s="262" t="s">
        <v>340</v>
      </c>
      <c r="DB85" s="262" t="s">
        <v>341</v>
      </c>
      <c r="DC85" s="511" t="s">
        <v>342</v>
      </c>
      <c r="DD85" s="53">
        <f t="shared" si="10"/>
        <v>100000000</v>
      </c>
      <c r="DE85" s="53">
        <f t="shared" si="11"/>
        <v>0</v>
      </c>
      <c r="DF85" s="65"/>
      <c r="DG85" s="65"/>
      <c r="DH85" s="65"/>
      <c r="DI85" s="65"/>
      <c r="DJ85" s="65"/>
      <c r="DK85" s="65"/>
      <c r="DL85" s="65"/>
      <c r="DM85" s="65"/>
      <c r="DN85" s="65"/>
      <c r="DO85" s="65"/>
      <c r="DP85" s="65"/>
      <c r="DQ85" s="65"/>
      <c r="DR85" s="65"/>
      <c r="DS85" s="65"/>
      <c r="DT85" s="65"/>
      <c r="DU85" s="65"/>
      <c r="DV85" s="65"/>
      <c r="DW85" s="65"/>
      <c r="DX85" s="65"/>
      <c r="DY85" s="65"/>
      <c r="DZ85" s="65"/>
      <c r="EA85" s="65"/>
      <c r="EB85" s="65"/>
      <c r="EC85" s="65"/>
      <c r="ED85" s="65"/>
      <c r="EE85" s="65"/>
      <c r="EF85" s="65"/>
      <c r="EG85" s="65"/>
      <c r="EH85" s="65"/>
      <c r="EI85" s="65"/>
      <c r="EJ85" s="65"/>
      <c r="EK85" s="65"/>
      <c r="EL85" s="65"/>
      <c r="EM85" s="65"/>
      <c r="EN85" s="65"/>
      <c r="EO85" s="65"/>
      <c r="EP85" s="65"/>
      <c r="EQ85" s="65"/>
      <c r="ER85" s="65"/>
      <c r="ES85" s="65"/>
      <c r="ET85" s="65"/>
      <c r="EU85" s="65"/>
      <c r="EV85" s="65"/>
      <c r="EW85" s="65"/>
      <c r="EX85" s="65"/>
      <c r="EY85" s="65"/>
      <c r="EZ85" s="65"/>
      <c r="FA85" s="65"/>
      <c r="FB85" s="65"/>
      <c r="FC85" s="65"/>
      <c r="FD85" s="65"/>
      <c r="FE85" s="65"/>
      <c r="FF85" s="65"/>
      <c r="FG85" s="65"/>
      <c r="FH85" s="65"/>
      <c r="FI85" s="65"/>
      <c r="FJ85" s="65"/>
      <c r="FK85" s="65"/>
      <c r="FL85" s="65"/>
      <c r="FM85" s="65"/>
      <c r="FN85" s="65"/>
      <c r="FO85" s="65"/>
      <c r="FP85" s="65"/>
      <c r="FQ85" s="65"/>
      <c r="FR85" s="65"/>
      <c r="FS85" s="65"/>
      <c r="FT85" s="65"/>
      <c r="FU85" s="65"/>
      <c r="FV85" s="65"/>
      <c r="FW85" s="65"/>
      <c r="FX85" s="65"/>
      <c r="FY85" s="65"/>
      <c r="FZ85" s="65"/>
      <c r="GA85" s="65"/>
      <c r="GB85" s="65"/>
      <c r="GC85" s="65"/>
      <c r="GD85" s="65"/>
      <c r="GE85" s="65"/>
      <c r="GF85" s="65"/>
      <c r="GG85" s="65"/>
      <c r="GH85" s="65"/>
      <c r="GI85" s="65"/>
      <c r="GJ85" s="65"/>
      <c r="GK85" s="65"/>
      <c r="GL85" s="65"/>
      <c r="GM85" s="65"/>
      <c r="GN85" s="65"/>
      <c r="GO85" s="65"/>
      <c r="GP85" s="65"/>
      <c r="GQ85" s="65"/>
      <c r="GR85" s="65"/>
      <c r="GS85" s="65"/>
      <c r="GT85" s="65"/>
      <c r="GU85" s="65"/>
      <c r="GV85" s="65"/>
      <c r="GW85" s="65"/>
      <c r="GX85" s="65"/>
      <c r="GY85" s="65"/>
      <c r="GZ85" s="65"/>
      <c r="HA85" s="65"/>
      <c r="HB85" s="65"/>
      <c r="HC85" s="65"/>
      <c r="HD85" s="65"/>
      <c r="HE85" s="65"/>
      <c r="HF85" s="65"/>
      <c r="HG85" s="65"/>
      <c r="HH85" s="65"/>
      <c r="HI85" s="65"/>
      <c r="HJ85" s="65"/>
      <c r="HK85" s="65"/>
      <c r="HL85" s="65"/>
      <c r="HM85" s="65"/>
      <c r="HN85" s="65"/>
      <c r="HO85" s="65"/>
      <c r="HP85" s="65"/>
      <c r="HQ85" s="65"/>
      <c r="HR85" s="65"/>
      <c r="HS85" s="65"/>
      <c r="HT85" s="65"/>
      <c r="HU85" s="65"/>
      <c r="HV85" s="65"/>
      <c r="HW85" s="65"/>
      <c r="HX85" s="65"/>
      <c r="HY85" s="65"/>
    </row>
    <row r="86" spans="1:233" s="66" customFormat="1" ht="60.95" customHeight="1" x14ac:dyDescent="0.25">
      <c r="A86" s="509" t="s">
        <v>104</v>
      </c>
      <c r="B86" s="94" t="s">
        <v>207</v>
      </c>
      <c r="C86" s="94" t="s">
        <v>207</v>
      </c>
      <c r="D86" s="94" t="s">
        <v>100</v>
      </c>
      <c r="E86" s="94" t="s">
        <v>327</v>
      </c>
      <c r="F86" s="94" t="s">
        <v>102</v>
      </c>
      <c r="G86" s="502" t="s">
        <v>364</v>
      </c>
      <c r="H86" s="281" t="s">
        <v>113</v>
      </c>
      <c r="I86" s="506" t="s">
        <v>332</v>
      </c>
      <c r="J86" s="63" t="s">
        <v>362</v>
      </c>
      <c r="K86" s="725">
        <v>3</v>
      </c>
      <c r="L86" s="866" t="s">
        <v>365</v>
      </c>
      <c r="M86" s="63">
        <v>2021005810065</v>
      </c>
      <c r="N86" s="183">
        <v>111086000</v>
      </c>
      <c r="O86" s="185" t="s">
        <v>861</v>
      </c>
      <c r="P86" s="184" t="s">
        <v>1140</v>
      </c>
      <c r="Q86" s="864">
        <v>111086000</v>
      </c>
      <c r="R86" s="930" t="s">
        <v>1096</v>
      </c>
      <c r="S86" s="184" t="s">
        <v>337</v>
      </c>
      <c r="T86" s="188" t="s">
        <v>862</v>
      </c>
      <c r="U86" s="188" t="s">
        <v>863</v>
      </c>
      <c r="V86" s="725" t="s">
        <v>1141</v>
      </c>
      <c r="W86" s="501" t="s">
        <v>120</v>
      </c>
      <c r="X86" s="259">
        <f t="shared" si="13"/>
        <v>111086000</v>
      </c>
      <c r="Y86" s="262">
        <v>92911</v>
      </c>
      <c r="Z86" s="511" t="s">
        <v>359</v>
      </c>
      <c r="AA86" s="1020">
        <v>111086</v>
      </c>
      <c r="AB86" s="1090" t="s">
        <v>334</v>
      </c>
      <c r="AC86" s="1091" t="s">
        <v>893</v>
      </c>
      <c r="AD86" s="1052" t="s">
        <v>335</v>
      </c>
      <c r="AE86" s="63" t="s">
        <v>336</v>
      </c>
      <c r="AF86" s="87"/>
      <c r="AG86" s="87">
        <v>111086000</v>
      </c>
      <c r="AH86" s="1127">
        <f t="shared" si="14"/>
        <v>111086000</v>
      </c>
      <c r="AI86" s="1192">
        <v>111.086</v>
      </c>
      <c r="AJ86" s="54"/>
      <c r="AK86" s="55"/>
      <c r="AL86" s="55"/>
      <c r="AM86" s="55"/>
      <c r="AN86" s="55"/>
      <c r="AO86" s="55"/>
      <c r="AP86" s="55"/>
      <c r="AQ86" s="55"/>
      <c r="AR86" s="55"/>
      <c r="AS86" s="55"/>
      <c r="AT86" s="55"/>
      <c r="AU86" s="55"/>
      <c r="AV86" s="55"/>
      <c r="AW86" s="55"/>
      <c r="AX86" s="55"/>
      <c r="AY86" s="55"/>
      <c r="AZ86" s="55"/>
      <c r="BA86" s="55"/>
      <c r="BB86" s="55"/>
      <c r="BC86" s="55"/>
      <c r="BD86" s="55"/>
      <c r="BE86" s="55"/>
      <c r="BF86" s="55"/>
      <c r="BG86" s="55"/>
      <c r="BH86" s="55"/>
      <c r="BI86" s="55"/>
      <c r="BJ86" s="55"/>
      <c r="BK86" s="55"/>
      <c r="BL86" s="55"/>
      <c r="BM86" s="55"/>
      <c r="BN86" s="55"/>
      <c r="BO86" s="55"/>
      <c r="BP86" s="55">
        <v>111.086</v>
      </c>
      <c r="BQ86" s="55"/>
      <c r="BR86" s="55"/>
      <c r="BS86" s="55"/>
      <c r="BT86" s="55"/>
      <c r="BU86" s="55"/>
      <c r="BV86" s="55"/>
      <c r="BW86" s="55"/>
      <c r="BX86" s="55"/>
      <c r="BY86" s="55"/>
      <c r="BZ86" s="55"/>
      <c r="CA86" s="55"/>
      <c r="CB86" s="55"/>
      <c r="CC86" s="55"/>
      <c r="CD86" s="55"/>
      <c r="CE86" s="55"/>
      <c r="CF86" s="55"/>
      <c r="CG86" s="55"/>
      <c r="CH86" s="55"/>
      <c r="CI86" s="55"/>
      <c r="CJ86" s="55"/>
      <c r="CK86" s="55"/>
      <c r="CL86" s="55"/>
      <c r="CM86" s="56"/>
      <c r="CN86" s="56"/>
      <c r="CO86" s="1193"/>
      <c r="CP86" s="1223">
        <v>3301053</v>
      </c>
      <c r="CQ86" s="57" t="s">
        <v>363</v>
      </c>
      <c r="CR86" s="57">
        <v>33011</v>
      </c>
      <c r="CS86" s="57" t="s">
        <v>338</v>
      </c>
      <c r="CT86" s="61" t="s">
        <v>120</v>
      </c>
      <c r="CU86" s="259">
        <f t="shared" si="15"/>
        <v>111086000</v>
      </c>
      <c r="CV86" s="262">
        <v>92911</v>
      </c>
      <c r="CW86" s="262" t="s">
        <v>359</v>
      </c>
      <c r="CX86" s="262" t="s">
        <v>366</v>
      </c>
      <c r="CY86" s="262" t="s">
        <v>328</v>
      </c>
      <c r="CZ86" s="237" t="s">
        <v>367</v>
      </c>
      <c r="DA86" s="237" t="s">
        <v>340</v>
      </c>
      <c r="DB86" s="94" t="s">
        <v>341</v>
      </c>
      <c r="DC86" s="507" t="s">
        <v>368</v>
      </c>
      <c r="DD86" s="53">
        <f t="shared" si="10"/>
        <v>111086000</v>
      </c>
      <c r="DE86" s="53">
        <f t="shared" si="11"/>
        <v>0</v>
      </c>
      <c r="DF86" s="65"/>
      <c r="DG86" s="65"/>
      <c r="DH86" s="65"/>
      <c r="DI86" s="65"/>
      <c r="DJ86" s="65"/>
      <c r="DK86" s="65"/>
      <c r="DL86" s="65"/>
      <c r="DM86" s="65"/>
      <c r="DN86" s="65"/>
      <c r="DO86" s="65"/>
      <c r="DP86" s="65"/>
      <c r="DQ86" s="65"/>
      <c r="DR86" s="65"/>
      <c r="DS86" s="65"/>
      <c r="DT86" s="65"/>
      <c r="DU86" s="65"/>
      <c r="DV86" s="65"/>
      <c r="DW86" s="65"/>
      <c r="DX86" s="65"/>
      <c r="DY86" s="65"/>
      <c r="DZ86" s="65"/>
      <c r="EA86" s="65"/>
      <c r="EB86" s="65"/>
      <c r="EC86" s="65"/>
      <c r="ED86" s="65"/>
      <c r="EE86" s="65"/>
      <c r="EF86" s="65"/>
      <c r="EG86" s="65"/>
      <c r="EH86" s="65"/>
      <c r="EI86" s="65"/>
      <c r="EJ86" s="65"/>
      <c r="EK86" s="65"/>
      <c r="EL86" s="65"/>
      <c r="EM86" s="65"/>
      <c r="EN86" s="65"/>
      <c r="EO86" s="65"/>
      <c r="EP86" s="65"/>
      <c r="EQ86" s="65"/>
      <c r="ER86" s="65"/>
      <c r="ES86" s="65"/>
      <c r="ET86" s="65"/>
      <c r="EU86" s="65"/>
      <c r="EV86" s="65"/>
      <c r="EW86" s="65"/>
      <c r="EX86" s="65"/>
      <c r="EY86" s="65"/>
      <c r="EZ86" s="65"/>
      <c r="FA86" s="65"/>
      <c r="FB86" s="65"/>
      <c r="FC86" s="65"/>
      <c r="FD86" s="65"/>
      <c r="FE86" s="65"/>
      <c r="FF86" s="65"/>
      <c r="FG86" s="65"/>
      <c r="FH86" s="65"/>
      <c r="FI86" s="65"/>
      <c r="FJ86" s="65"/>
      <c r="FK86" s="65"/>
      <c r="FL86" s="65"/>
      <c r="FM86" s="65"/>
      <c r="FN86" s="65"/>
      <c r="FO86" s="65"/>
      <c r="FP86" s="65"/>
      <c r="FQ86" s="65"/>
      <c r="FR86" s="65"/>
      <c r="FS86" s="65"/>
      <c r="FT86" s="65"/>
      <c r="FU86" s="65"/>
      <c r="FV86" s="65"/>
      <c r="FW86" s="65"/>
      <c r="FX86" s="65"/>
      <c r="FY86" s="65"/>
      <c r="FZ86" s="65"/>
      <c r="GA86" s="65"/>
      <c r="GB86" s="65"/>
      <c r="GC86" s="65"/>
      <c r="GD86" s="65"/>
      <c r="GE86" s="65"/>
      <c r="GF86" s="65"/>
      <c r="GG86" s="65"/>
      <c r="GH86" s="65"/>
      <c r="GI86" s="65"/>
      <c r="GJ86" s="65"/>
      <c r="GK86" s="65"/>
      <c r="GL86" s="65"/>
      <c r="GM86" s="65"/>
      <c r="GN86" s="65"/>
      <c r="GO86" s="65"/>
      <c r="GP86" s="65"/>
      <c r="GQ86" s="65"/>
      <c r="GR86" s="65"/>
      <c r="GS86" s="65"/>
      <c r="GT86" s="65"/>
      <c r="GU86" s="65"/>
      <c r="GV86" s="65"/>
      <c r="GW86" s="65"/>
      <c r="GX86" s="65"/>
      <c r="GY86" s="65"/>
      <c r="GZ86" s="65"/>
      <c r="HA86" s="65"/>
      <c r="HB86" s="65"/>
      <c r="HC86" s="65"/>
      <c r="HD86" s="65"/>
      <c r="HE86" s="65"/>
      <c r="HF86" s="65"/>
      <c r="HG86" s="65"/>
      <c r="HH86" s="65"/>
      <c r="HI86" s="65"/>
      <c r="HJ86" s="65"/>
      <c r="HK86" s="65"/>
      <c r="HL86" s="65"/>
      <c r="HM86" s="65"/>
      <c r="HN86" s="65"/>
      <c r="HO86" s="65"/>
      <c r="HP86" s="65"/>
      <c r="HQ86" s="65"/>
      <c r="HR86" s="65"/>
      <c r="HS86" s="65"/>
      <c r="HT86" s="65"/>
      <c r="HU86" s="65"/>
      <c r="HV86" s="65"/>
      <c r="HW86" s="65"/>
      <c r="HX86" s="65"/>
      <c r="HY86" s="65"/>
    </row>
    <row r="87" spans="1:233" s="66" customFormat="1" ht="150" x14ac:dyDescent="0.25">
      <c r="A87" s="501" t="s">
        <v>104</v>
      </c>
      <c r="B87" s="61" t="s">
        <v>207</v>
      </c>
      <c r="C87" s="61" t="s">
        <v>207</v>
      </c>
      <c r="D87" s="61" t="s">
        <v>100</v>
      </c>
      <c r="E87" s="61" t="s">
        <v>327</v>
      </c>
      <c r="F87" s="61" t="s">
        <v>102</v>
      </c>
      <c r="G87" s="502" t="s">
        <v>304</v>
      </c>
      <c r="H87" s="281" t="s">
        <v>113</v>
      </c>
      <c r="I87" s="506" t="s">
        <v>332</v>
      </c>
      <c r="J87" s="63" t="s">
        <v>333</v>
      </c>
      <c r="K87" s="725">
        <v>10</v>
      </c>
      <c r="L87" s="866" t="s">
        <v>369</v>
      </c>
      <c r="M87" s="63">
        <v>2021005810076</v>
      </c>
      <c r="N87" s="183">
        <v>100000000</v>
      </c>
      <c r="O87" s="185" t="s">
        <v>864</v>
      </c>
      <c r="P87" s="184" t="s">
        <v>1144</v>
      </c>
      <c r="Q87" s="864">
        <v>100000000</v>
      </c>
      <c r="R87" s="930" t="s">
        <v>1097</v>
      </c>
      <c r="S87" s="184" t="s">
        <v>1142</v>
      </c>
      <c r="T87" s="188" t="s">
        <v>865</v>
      </c>
      <c r="U87" s="188" t="s">
        <v>866</v>
      </c>
      <c r="V87" s="725"/>
      <c r="W87" s="501" t="s">
        <v>120</v>
      </c>
      <c r="X87" s="259">
        <f t="shared" si="13"/>
        <v>100000000</v>
      </c>
      <c r="Y87" s="262">
        <v>92911</v>
      </c>
      <c r="Z87" s="511" t="s">
        <v>359</v>
      </c>
      <c r="AA87" s="1020">
        <v>100000</v>
      </c>
      <c r="AB87" s="1090" t="s">
        <v>334</v>
      </c>
      <c r="AC87" s="1091" t="s">
        <v>893</v>
      </c>
      <c r="AD87" s="1052" t="s">
        <v>335</v>
      </c>
      <c r="AE87" s="63" t="s">
        <v>336</v>
      </c>
      <c r="AF87" s="87"/>
      <c r="AG87" s="87">
        <v>100000000</v>
      </c>
      <c r="AH87" s="1127">
        <f t="shared" si="14"/>
        <v>100000000</v>
      </c>
      <c r="AI87" s="1192">
        <v>100</v>
      </c>
      <c r="AJ87" s="54"/>
      <c r="AK87" s="55"/>
      <c r="AL87" s="55"/>
      <c r="AM87" s="55"/>
      <c r="AN87" s="55"/>
      <c r="AO87" s="55"/>
      <c r="AP87" s="55"/>
      <c r="AQ87" s="55"/>
      <c r="AR87" s="55"/>
      <c r="AS87" s="55"/>
      <c r="AT87" s="55"/>
      <c r="AU87" s="55"/>
      <c r="AV87" s="55"/>
      <c r="AW87" s="55"/>
      <c r="AX87" s="55"/>
      <c r="AY87" s="55"/>
      <c r="AZ87" s="55"/>
      <c r="BA87" s="55"/>
      <c r="BB87" s="55"/>
      <c r="BC87" s="55"/>
      <c r="BD87" s="55"/>
      <c r="BE87" s="55"/>
      <c r="BF87" s="55"/>
      <c r="BG87" s="55"/>
      <c r="BH87" s="55"/>
      <c r="BI87" s="55"/>
      <c r="BJ87" s="55"/>
      <c r="BK87" s="55"/>
      <c r="BL87" s="55"/>
      <c r="BM87" s="55"/>
      <c r="BN87" s="55"/>
      <c r="BO87" s="55"/>
      <c r="BP87" s="55">
        <v>100</v>
      </c>
      <c r="BQ87" s="55"/>
      <c r="BR87" s="55"/>
      <c r="BS87" s="55"/>
      <c r="BT87" s="55"/>
      <c r="BU87" s="55"/>
      <c r="BV87" s="55"/>
      <c r="BW87" s="55"/>
      <c r="BX87" s="55"/>
      <c r="BY87" s="55"/>
      <c r="BZ87" s="55"/>
      <c r="CA87" s="55"/>
      <c r="CB87" s="55"/>
      <c r="CC87" s="55"/>
      <c r="CD87" s="55"/>
      <c r="CE87" s="55"/>
      <c r="CF87" s="55"/>
      <c r="CG87" s="55"/>
      <c r="CH87" s="55"/>
      <c r="CI87" s="55"/>
      <c r="CJ87" s="55"/>
      <c r="CK87" s="55"/>
      <c r="CL87" s="55"/>
      <c r="CM87" s="56"/>
      <c r="CN87" s="56"/>
      <c r="CO87" s="1193"/>
      <c r="CP87" s="1223">
        <v>3301053</v>
      </c>
      <c r="CQ87" s="57" t="s">
        <v>337</v>
      </c>
      <c r="CR87" s="57">
        <v>33011</v>
      </c>
      <c r="CS87" s="57" t="s">
        <v>338</v>
      </c>
      <c r="CT87" s="262" t="s">
        <v>120</v>
      </c>
      <c r="CU87" s="185">
        <f t="shared" si="15"/>
        <v>100000000</v>
      </c>
      <c r="CV87" s="262">
        <v>92911</v>
      </c>
      <c r="CW87" s="262" t="s">
        <v>359</v>
      </c>
      <c r="CX87" s="262">
        <v>48</v>
      </c>
      <c r="CY87" s="262" t="s">
        <v>328</v>
      </c>
      <c r="CZ87" s="262">
        <v>7082</v>
      </c>
      <c r="DA87" s="262" t="s">
        <v>340</v>
      </c>
      <c r="DB87" s="262" t="s">
        <v>341</v>
      </c>
      <c r="DC87" s="511" t="s">
        <v>342</v>
      </c>
      <c r="DD87" s="53">
        <f t="shared" si="10"/>
        <v>100000000</v>
      </c>
      <c r="DE87" s="53">
        <f t="shared" si="11"/>
        <v>0</v>
      </c>
      <c r="DF87" s="65"/>
      <c r="DG87" s="65"/>
      <c r="DH87" s="65"/>
      <c r="DI87" s="65"/>
      <c r="DJ87" s="65"/>
      <c r="DK87" s="65"/>
      <c r="DL87" s="65"/>
      <c r="DM87" s="65"/>
      <c r="DN87" s="65"/>
      <c r="DO87" s="65"/>
      <c r="DP87" s="65"/>
      <c r="DQ87" s="65"/>
      <c r="DR87" s="65"/>
      <c r="DS87" s="65"/>
      <c r="DT87" s="65"/>
      <c r="DU87" s="65"/>
      <c r="DV87" s="65"/>
      <c r="DW87" s="65"/>
      <c r="DX87" s="65"/>
      <c r="DY87" s="65"/>
      <c r="DZ87" s="65"/>
      <c r="EA87" s="65"/>
      <c r="EB87" s="65"/>
      <c r="EC87" s="65"/>
      <c r="ED87" s="65"/>
      <c r="EE87" s="65"/>
      <c r="EF87" s="65"/>
      <c r="EG87" s="65"/>
      <c r="EH87" s="65"/>
      <c r="EI87" s="65"/>
      <c r="EJ87" s="65"/>
      <c r="EK87" s="65"/>
      <c r="EL87" s="65"/>
      <c r="EM87" s="65"/>
      <c r="EN87" s="65"/>
      <c r="EO87" s="65"/>
      <c r="EP87" s="65"/>
      <c r="EQ87" s="65"/>
      <c r="ER87" s="65"/>
      <c r="ES87" s="65"/>
      <c r="ET87" s="65"/>
      <c r="EU87" s="65"/>
      <c r="EV87" s="65"/>
      <c r="EW87" s="65"/>
      <c r="EX87" s="65"/>
      <c r="EY87" s="65"/>
      <c r="EZ87" s="65"/>
      <c r="FA87" s="65"/>
      <c r="FB87" s="65"/>
      <c r="FC87" s="65"/>
      <c r="FD87" s="65"/>
      <c r="FE87" s="65"/>
      <c r="FF87" s="65"/>
      <c r="FG87" s="65"/>
      <c r="FH87" s="65"/>
      <c r="FI87" s="65"/>
      <c r="FJ87" s="65"/>
      <c r="FK87" s="65"/>
      <c r="FL87" s="65"/>
      <c r="FM87" s="65"/>
      <c r="FN87" s="65"/>
      <c r="FO87" s="65"/>
      <c r="FP87" s="65"/>
      <c r="FQ87" s="65"/>
      <c r="FR87" s="65"/>
      <c r="FS87" s="65"/>
      <c r="FT87" s="65"/>
      <c r="FU87" s="65"/>
      <c r="FV87" s="65"/>
      <c r="FW87" s="65"/>
      <c r="FX87" s="65"/>
      <c r="FY87" s="65"/>
      <c r="FZ87" s="65"/>
      <c r="GA87" s="65"/>
      <c r="GB87" s="65"/>
      <c r="GC87" s="65"/>
      <c r="GD87" s="65"/>
      <c r="GE87" s="65"/>
      <c r="GF87" s="65"/>
      <c r="GG87" s="65"/>
      <c r="GH87" s="65"/>
      <c r="GI87" s="65"/>
      <c r="GJ87" s="65"/>
      <c r="GK87" s="65"/>
      <c r="GL87" s="65"/>
      <c r="GM87" s="65"/>
      <c r="GN87" s="65"/>
      <c r="GO87" s="65"/>
      <c r="GP87" s="65"/>
      <c r="GQ87" s="65"/>
      <c r="GR87" s="65"/>
      <c r="GS87" s="65"/>
      <c r="GT87" s="65"/>
      <c r="GU87" s="65"/>
      <c r="GV87" s="65"/>
      <c r="GW87" s="65"/>
      <c r="GX87" s="65"/>
      <c r="GY87" s="65"/>
      <c r="GZ87" s="65"/>
      <c r="HA87" s="65"/>
      <c r="HB87" s="65"/>
      <c r="HC87" s="65"/>
      <c r="HD87" s="65"/>
      <c r="HE87" s="65"/>
      <c r="HF87" s="65"/>
      <c r="HG87" s="65"/>
      <c r="HH87" s="65"/>
      <c r="HI87" s="65"/>
      <c r="HJ87" s="65"/>
      <c r="HK87" s="65"/>
      <c r="HL87" s="65"/>
      <c r="HM87" s="65"/>
      <c r="HN87" s="65"/>
      <c r="HO87" s="65"/>
      <c r="HP87" s="65"/>
      <c r="HQ87" s="65"/>
      <c r="HR87" s="65"/>
      <c r="HS87" s="65"/>
      <c r="HT87" s="65"/>
      <c r="HU87" s="65"/>
      <c r="HV87" s="65"/>
      <c r="HW87" s="65"/>
      <c r="HX87" s="65"/>
      <c r="HY87" s="65"/>
    </row>
    <row r="88" spans="1:233" s="66" customFormat="1" ht="135" x14ac:dyDescent="0.25">
      <c r="A88" s="501" t="s">
        <v>104</v>
      </c>
      <c r="B88" s="61" t="s">
        <v>207</v>
      </c>
      <c r="C88" s="61" t="s">
        <v>207</v>
      </c>
      <c r="D88" s="61" t="s">
        <v>100</v>
      </c>
      <c r="E88" s="61" t="s">
        <v>327</v>
      </c>
      <c r="F88" s="61" t="s">
        <v>102</v>
      </c>
      <c r="G88" s="502" t="s">
        <v>370</v>
      </c>
      <c r="H88" s="281" t="s">
        <v>113</v>
      </c>
      <c r="I88" s="506" t="s">
        <v>345</v>
      </c>
      <c r="J88" s="63" t="s">
        <v>346</v>
      </c>
      <c r="K88" s="725">
        <v>5000</v>
      </c>
      <c r="L88" s="866" t="s">
        <v>371</v>
      </c>
      <c r="M88" s="63">
        <v>2021005810071</v>
      </c>
      <c r="N88" s="183">
        <v>475650000</v>
      </c>
      <c r="O88" s="185" t="s">
        <v>1050</v>
      </c>
      <c r="P88" s="184" t="s">
        <v>1145</v>
      </c>
      <c r="Q88" s="864">
        <v>475650000</v>
      </c>
      <c r="R88" s="930" t="s">
        <v>1098</v>
      </c>
      <c r="S88" s="184" t="s">
        <v>346</v>
      </c>
      <c r="T88" s="188" t="s">
        <v>867</v>
      </c>
      <c r="U88" s="188" t="s">
        <v>868</v>
      </c>
      <c r="V88" s="725"/>
      <c r="W88" s="501" t="s">
        <v>120</v>
      </c>
      <c r="X88" s="259">
        <f t="shared" si="13"/>
        <v>475650000</v>
      </c>
      <c r="Y88" s="262">
        <v>84510</v>
      </c>
      <c r="Z88" s="511" t="s">
        <v>348</v>
      </c>
      <c r="AA88" s="1020">
        <v>475650</v>
      </c>
      <c r="AB88" s="1090" t="s">
        <v>334</v>
      </c>
      <c r="AC88" s="1091" t="s">
        <v>893</v>
      </c>
      <c r="AD88" s="1052" t="s">
        <v>335</v>
      </c>
      <c r="AE88" s="63" t="s">
        <v>336</v>
      </c>
      <c r="AF88" s="87"/>
      <c r="AG88" s="87">
        <f>625650000-AG82</f>
        <v>475650000</v>
      </c>
      <c r="AH88" s="1127">
        <f t="shared" si="14"/>
        <v>475650000</v>
      </c>
      <c r="AI88" s="1192">
        <v>475.65</v>
      </c>
      <c r="AJ88" s="54"/>
      <c r="AK88" s="55"/>
      <c r="AL88" s="55"/>
      <c r="AM88" s="55"/>
      <c r="AN88" s="55"/>
      <c r="AO88" s="55"/>
      <c r="AP88" s="55"/>
      <c r="AQ88" s="55"/>
      <c r="AR88" s="55"/>
      <c r="AS88" s="55"/>
      <c r="AT88" s="55"/>
      <c r="AU88" s="55"/>
      <c r="AV88" s="55"/>
      <c r="AW88" s="55"/>
      <c r="AX88" s="55"/>
      <c r="AY88" s="55"/>
      <c r="AZ88" s="55"/>
      <c r="BA88" s="55"/>
      <c r="BB88" s="55"/>
      <c r="BC88" s="55"/>
      <c r="BD88" s="55"/>
      <c r="BE88" s="55"/>
      <c r="BF88" s="55"/>
      <c r="BG88" s="55"/>
      <c r="BH88" s="55"/>
      <c r="BI88" s="55"/>
      <c r="BJ88" s="55"/>
      <c r="BK88" s="55"/>
      <c r="BL88" s="55">
        <v>80</v>
      </c>
      <c r="BM88" s="55">
        <v>0.75</v>
      </c>
      <c r="BN88" s="55"/>
      <c r="BO88" s="55"/>
      <c r="BP88" s="55">
        <v>392.9</v>
      </c>
      <c r="BQ88" s="55"/>
      <c r="BR88" s="55"/>
      <c r="BS88" s="55">
        <v>2</v>
      </c>
      <c r="BT88" s="55"/>
      <c r="BU88" s="55"/>
      <c r="BV88" s="55"/>
      <c r="BW88" s="55"/>
      <c r="BX88" s="55"/>
      <c r="BY88" s="55"/>
      <c r="BZ88" s="55"/>
      <c r="CA88" s="55"/>
      <c r="CB88" s="55"/>
      <c r="CC88" s="55"/>
      <c r="CD88" s="55"/>
      <c r="CE88" s="55"/>
      <c r="CF88" s="55"/>
      <c r="CG88" s="55"/>
      <c r="CH88" s="55"/>
      <c r="CI88" s="55"/>
      <c r="CJ88" s="55"/>
      <c r="CK88" s="55"/>
      <c r="CL88" s="55"/>
      <c r="CM88" s="56"/>
      <c r="CN88" s="56"/>
      <c r="CO88" s="1193"/>
      <c r="CP88" s="1223">
        <v>3301098</v>
      </c>
      <c r="CQ88" s="57" t="s">
        <v>346</v>
      </c>
      <c r="CR88" s="57">
        <v>33013</v>
      </c>
      <c r="CS88" s="57" t="s">
        <v>347</v>
      </c>
      <c r="CT88" s="262" t="s">
        <v>120</v>
      </c>
      <c r="CU88" s="185">
        <f t="shared" si="15"/>
        <v>475650000</v>
      </c>
      <c r="CV88" s="262">
        <v>84510</v>
      </c>
      <c r="CW88" s="262" t="s">
        <v>348</v>
      </c>
      <c r="CX88" s="262">
        <v>48</v>
      </c>
      <c r="CY88" s="262" t="s">
        <v>328</v>
      </c>
      <c r="CZ88" s="262">
        <v>7082</v>
      </c>
      <c r="DA88" s="262" t="s">
        <v>340</v>
      </c>
      <c r="DB88" s="262" t="s">
        <v>349</v>
      </c>
      <c r="DC88" s="511" t="s">
        <v>350</v>
      </c>
      <c r="DD88" s="53">
        <f t="shared" si="10"/>
        <v>475650000</v>
      </c>
      <c r="DE88" s="53">
        <f t="shared" si="11"/>
        <v>0</v>
      </c>
      <c r="DF88" s="65"/>
      <c r="DG88" s="65"/>
      <c r="DH88" s="65"/>
      <c r="DI88" s="65"/>
      <c r="DJ88" s="65"/>
      <c r="DK88" s="65"/>
      <c r="DL88" s="65"/>
      <c r="DM88" s="65"/>
      <c r="DN88" s="65"/>
      <c r="DO88" s="65"/>
      <c r="DP88" s="65"/>
      <c r="DQ88" s="65"/>
      <c r="DR88" s="65"/>
      <c r="DS88" s="65"/>
      <c r="DT88" s="65"/>
      <c r="DU88" s="65"/>
      <c r="DV88" s="65"/>
      <c r="DW88" s="65"/>
      <c r="DX88" s="65"/>
      <c r="DY88" s="65"/>
      <c r="DZ88" s="65"/>
      <c r="EA88" s="65"/>
      <c r="EB88" s="65"/>
      <c r="EC88" s="65"/>
      <c r="ED88" s="65"/>
      <c r="EE88" s="65"/>
      <c r="EF88" s="65"/>
      <c r="EG88" s="65"/>
      <c r="EH88" s="65"/>
      <c r="EI88" s="65"/>
      <c r="EJ88" s="65"/>
      <c r="EK88" s="65"/>
      <c r="EL88" s="65"/>
      <c r="EM88" s="65"/>
      <c r="EN88" s="65"/>
      <c r="EO88" s="65"/>
      <c r="EP88" s="65"/>
      <c r="EQ88" s="65"/>
      <c r="ER88" s="65"/>
      <c r="ES88" s="65"/>
      <c r="ET88" s="65"/>
      <c r="EU88" s="65"/>
      <c r="EV88" s="65"/>
      <c r="EW88" s="65"/>
      <c r="EX88" s="65"/>
      <c r="EY88" s="65"/>
      <c r="EZ88" s="65"/>
      <c r="FA88" s="65"/>
      <c r="FB88" s="65"/>
      <c r="FC88" s="65"/>
      <c r="FD88" s="65"/>
      <c r="FE88" s="65"/>
      <c r="FF88" s="65"/>
      <c r="FG88" s="65"/>
      <c r="FH88" s="65"/>
      <c r="FI88" s="65"/>
      <c r="FJ88" s="65"/>
      <c r="FK88" s="65"/>
      <c r="FL88" s="65"/>
      <c r="FM88" s="65"/>
      <c r="FN88" s="65"/>
      <c r="FO88" s="65"/>
      <c r="FP88" s="65"/>
      <c r="FQ88" s="65"/>
      <c r="FR88" s="65"/>
      <c r="FS88" s="65"/>
      <c r="FT88" s="65"/>
      <c r="FU88" s="65"/>
      <c r="FV88" s="65"/>
      <c r="FW88" s="65"/>
      <c r="FX88" s="65"/>
      <c r="FY88" s="65"/>
      <c r="FZ88" s="65"/>
      <c r="GA88" s="65"/>
      <c r="GB88" s="65"/>
      <c r="GC88" s="65"/>
      <c r="GD88" s="65"/>
      <c r="GE88" s="65"/>
      <c r="GF88" s="65"/>
      <c r="GG88" s="65"/>
      <c r="GH88" s="65"/>
      <c r="GI88" s="65"/>
      <c r="GJ88" s="65"/>
      <c r="GK88" s="65"/>
      <c r="GL88" s="65"/>
      <c r="GM88" s="65"/>
      <c r="GN88" s="65"/>
      <c r="GO88" s="65"/>
      <c r="GP88" s="65"/>
      <c r="GQ88" s="65"/>
      <c r="GR88" s="65"/>
      <c r="GS88" s="65"/>
      <c r="GT88" s="65"/>
      <c r="GU88" s="65"/>
      <c r="GV88" s="65"/>
      <c r="GW88" s="65"/>
      <c r="GX88" s="65"/>
      <c r="GY88" s="65"/>
      <c r="GZ88" s="65"/>
      <c r="HA88" s="65"/>
      <c r="HB88" s="65"/>
      <c r="HC88" s="65"/>
      <c r="HD88" s="65"/>
      <c r="HE88" s="65"/>
      <c r="HF88" s="65"/>
      <c r="HG88" s="65"/>
      <c r="HH88" s="65"/>
      <c r="HI88" s="65"/>
      <c r="HJ88" s="65"/>
      <c r="HK88" s="65"/>
      <c r="HL88" s="65"/>
      <c r="HM88" s="65"/>
      <c r="HN88" s="65"/>
      <c r="HO88" s="65"/>
      <c r="HP88" s="65"/>
      <c r="HQ88" s="65"/>
      <c r="HR88" s="65"/>
      <c r="HS88" s="65"/>
      <c r="HT88" s="65"/>
      <c r="HU88" s="65"/>
      <c r="HV88" s="65"/>
      <c r="HW88" s="65"/>
      <c r="HX88" s="65"/>
      <c r="HY88" s="65"/>
    </row>
    <row r="89" spans="1:233" s="66" customFormat="1" ht="150" x14ac:dyDescent="0.25">
      <c r="A89" s="501" t="s">
        <v>104</v>
      </c>
      <c r="B89" s="61" t="s">
        <v>207</v>
      </c>
      <c r="C89" s="61" t="s">
        <v>207</v>
      </c>
      <c r="D89" s="61" t="s">
        <v>100</v>
      </c>
      <c r="E89" s="61" t="s">
        <v>327</v>
      </c>
      <c r="F89" s="61" t="s">
        <v>102</v>
      </c>
      <c r="G89" s="502" t="s">
        <v>372</v>
      </c>
      <c r="H89" s="281" t="s">
        <v>113</v>
      </c>
      <c r="I89" s="506" t="s">
        <v>374</v>
      </c>
      <c r="J89" s="63" t="s">
        <v>375</v>
      </c>
      <c r="K89" s="725">
        <v>300</v>
      </c>
      <c r="L89" s="863" t="s">
        <v>373</v>
      </c>
      <c r="M89" s="63">
        <v>2021005810195</v>
      </c>
      <c r="N89" s="183">
        <v>400000000</v>
      </c>
      <c r="O89" s="185" t="s">
        <v>869</v>
      </c>
      <c r="P89" s="184" t="s">
        <v>1146</v>
      </c>
      <c r="Q89" s="864">
        <v>400000000</v>
      </c>
      <c r="R89" s="930" t="s">
        <v>1147</v>
      </c>
      <c r="S89" s="184" t="s">
        <v>870</v>
      </c>
      <c r="T89" s="188" t="s">
        <v>871</v>
      </c>
      <c r="U89" s="188" t="s">
        <v>872</v>
      </c>
      <c r="V89" s="725"/>
      <c r="W89" s="501" t="s">
        <v>120</v>
      </c>
      <c r="X89" s="259">
        <f t="shared" si="13"/>
        <v>400000000</v>
      </c>
      <c r="Y89" s="262">
        <v>92340</v>
      </c>
      <c r="Z89" s="511" t="s">
        <v>376</v>
      </c>
      <c r="AA89" s="1020">
        <v>400000</v>
      </c>
      <c r="AB89" s="1090" t="s">
        <v>334</v>
      </c>
      <c r="AC89" s="1091" t="s">
        <v>893</v>
      </c>
      <c r="AD89" s="1052" t="s">
        <v>335</v>
      </c>
      <c r="AE89" s="63" t="s">
        <v>336</v>
      </c>
      <c r="AF89" s="87"/>
      <c r="AG89" s="87">
        <v>400000000</v>
      </c>
      <c r="AH89" s="1127">
        <f t="shared" si="14"/>
        <v>400000000</v>
      </c>
      <c r="AI89" s="1192">
        <v>400</v>
      </c>
      <c r="AJ89" s="54"/>
      <c r="AK89" s="55"/>
      <c r="AL89" s="55"/>
      <c r="AM89" s="55"/>
      <c r="AN89" s="55"/>
      <c r="AO89" s="55"/>
      <c r="AP89" s="55"/>
      <c r="AQ89" s="55"/>
      <c r="AR89" s="55"/>
      <c r="AS89" s="55"/>
      <c r="AT89" s="55"/>
      <c r="AU89" s="55"/>
      <c r="AV89" s="55"/>
      <c r="AW89" s="55"/>
      <c r="AX89" s="55"/>
      <c r="AY89" s="55"/>
      <c r="AZ89" s="55"/>
      <c r="BA89" s="55"/>
      <c r="BB89" s="55"/>
      <c r="BC89" s="55"/>
      <c r="BD89" s="55"/>
      <c r="BE89" s="55"/>
      <c r="BF89" s="55"/>
      <c r="BG89" s="55"/>
      <c r="BH89" s="55"/>
      <c r="BI89" s="55"/>
      <c r="BJ89" s="55"/>
      <c r="BK89" s="55"/>
      <c r="BL89" s="55"/>
      <c r="BM89" s="55"/>
      <c r="BN89" s="55"/>
      <c r="BO89" s="55"/>
      <c r="BP89" s="55">
        <v>400</v>
      </c>
      <c r="BQ89" s="55"/>
      <c r="BR89" s="55"/>
      <c r="BS89" s="55"/>
      <c r="BT89" s="55"/>
      <c r="BU89" s="55"/>
      <c r="BV89" s="55"/>
      <c r="BW89" s="55"/>
      <c r="BX89" s="55"/>
      <c r="BY89" s="55"/>
      <c r="BZ89" s="55"/>
      <c r="CA89" s="55"/>
      <c r="CB89" s="55"/>
      <c r="CC89" s="55"/>
      <c r="CD89" s="55"/>
      <c r="CE89" s="55"/>
      <c r="CF89" s="55"/>
      <c r="CG89" s="55"/>
      <c r="CH89" s="55"/>
      <c r="CI89" s="55"/>
      <c r="CJ89" s="55"/>
      <c r="CK89" s="55"/>
      <c r="CL89" s="55"/>
      <c r="CM89" s="56"/>
      <c r="CN89" s="56"/>
      <c r="CO89" s="1193"/>
      <c r="CP89" s="1223">
        <v>3301051</v>
      </c>
      <c r="CQ89" s="57" t="s">
        <v>375</v>
      </c>
      <c r="CR89" s="57">
        <v>33016</v>
      </c>
      <c r="CS89" s="57" t="s">
        <v>358</v>
      </c>
      <c r="CT89" s="262" t="s">
        <v>120</v>
      </c>
      <c r="CU89" s="185">
        <f t="shared" si="15"/>
        <v>400000000</v>
      </c>
      <c r="CV89" s="262">
        <v>92340</v>
      </c>
      <c r="CW89" s="262" t="s">
        <v>376</v>
      </c>
      <c r="CX89" s="262">
        <v>48</v>
      </c>
      <c r="CY89" s="262" t="s">
        <v>328</v>
      </c>
      <c r="CZ89" s="262">
        <v>7082</v>
      </c>
      <c r="DA89" s="262" t="s">
        <v>340</v>
      </c>
      <c r="DB89" s="262" t="s">
        <v>377</v>
      </c>
      <c r="DC89" s="511" t="s">
        <v>378</v>
      </c>
      <c r="DD89" s="53">
        <f t="shared" si="10"/>
        <v>400000000</v>
      </c>
      <c r="DE89" s="53">
        <f t="shared" si="11"/>
        <v>0</v>
      </c>
      <c r="DF89" s="65"/>
      <c r="DG89" s="65"/>
      <c r="DH89" s="65"/>
      <c r="DI89" s="65"/>
      <c r="DJ89" s="65"/>
      <c r="DK89" s="65"/>
      <c r="DL89" s="65"/>
      <c r="DM89" s="65"/>
      <c r="DN89" s="65"/>
      <c r="DO89" s="65"/>
      <c r="DP89" s="65"/>
      <c r="DQ89" s="65"/>
      <c r="DR89" s="65"/>
      <c r="DS89" s="65"/>
      <c r="DT89" s="65"/>
      <c r="DU89" s="65"/>
      <c r="DV89" s="65"/>
      <c r="DW89" s="65"/>
      <c r="DX89" s="65"/>
      <c r="DY89" s="65"/>
      <c r="DZ89" s="65"/>
      <c r="EA89" s="65"/>
      <c r="EB89" s="65"/>
      <c r="EC89" s="65"/>
      <c r="ED89" s="65"/>
      <c r="EE89" s="65"/>
      <c r="EF89" s="65"/>
      <c r="EG89" s="65"/>
      <c r="EH89" s="65"/>
      <c r="EI89" s="65"/>
      <c r="EJ89" s="65"/>
      <c r="EK89" s="65"/>
      <c r="EL89" s="65"/>
      <c r="EM89" s="65"/>
      <c r="EN89" s="65"/>
      <c r="EO89" s="65"/>
      <c r="EP89" s="65"/>
      <c r="EQ89" s="65"/>
      <c r="ER89" s="65"/>
      <c r="ES89" s="65"/>
      <c r="ET89" s="65"/>
      <c r="EU89" s="65"/>
      <c r="EV89" s="65"/>
      <c r="EW89" s="65"/>
      <c r="EX89" s="65"/>
      <c r="EY89" s="65"/>
      <c r="EZ89" s="65"/>
      <c r="FA89" s="65"/>
      <c r="FB89" s="65"/>
      <c r="FC89" s="65"/>
      <c r="FD89" s="65"/>
      <c r="FE89" s="65"/>
      <c r="FF89" s="65"/>
      <c r="FG89" s="65"/>
      <c r="FH89" s="65"/>
      <c r="FI89" s="65"/>
      <c r="FJ89" s="65"/>
      <c r="FK89" s="65"/>
      <c r="FL89" s="65"/>
      <c r="FM89" s="65"/>
      <c r="FN89" s="65"/>
      <c r="FO89" s="65"/>
      <c r="FP89" s="65"/>
      <c r="FQ89" s="65"/>
      <c r="FR89" s="65"/>
      <c r="FS89" s="65"/>
      <c r="FT89" s="65"/>
      <c r="FU89" s="65"/>
      <c r="FV89" s="65"/>
      <c r="FW89" s="65"/>
      <c r="FX89" s="65"/>
      <c r="FY89" s="65"/>
      <c r="FZ89" s="65"/>
      <c r="GA89" s="65"/>
      <c r="GB89" s="65"/>
      <c r="GC89" s="65"/>
      <c r="GD89" s="65"/>
      <c r="GE89" s="65"/>
      <c r="GF89" s="65"/>
      <c r="GG89" s="65"/>
      <c r="GH89" s="65"/>
      <c r="GI89" s="65"/>
      <c r="GJ89" s="65"/>
      <c r="GK89" s="65"/>
      <c r="GL89" s="65"/>
      <c r="GM89" s="65"/>
      <c r="GN89" s="65"/>
      <c r="GO89" s="65"/>
      <c r="GP89" s="65"/>
      <c r="GQ89" s="65"/>
      <c r="GR89" s="65"/>
      <c r="GS89" s="65"/>
      <c r="GT89" s="65"/>
      <c r="GU89" s="65"/>
      <c r="GV89" s="65"/>
      <c r="GW89" s="65"/>
      <c r="GX89" s="65"/>
      <c r="GY89" s="65"/>
      <c r="GZ89" s="65"/>
      <c r="HA89" s="65"/>
      <c r="HB89" s="65"/>
      <c r="HC89" s="65"/>
      <c r="HD89" s="65"/>
      <c r="HE89" s="65"/>
      <c r="HF89" s="65"/>
      <c r="HG89" s="65"/>
      <c r="HH89" s="65"/>
      <c r="HI89" s="65"/>
      <c r="HJ89" s="65"/>
      <c r="HK89" s="65"/>
      <c r="HL89" s="65"/>
      <c r="HM89" s="65"/>
      <c r="HN89" s="65"/>
      <c r="HO89" s="65"/>
      <c r="HP89" s="65"/>
      <c r="HQ89" s="65"/>
      <c r="HR89" s="65"/>
      <c r="HS89" s="65"/>
      <c r="HT89" s="65"/>
      <c r="HU89" s="65"/>
      <c r="HV89" s="65"/>
      <c r="HW89" s="65"/>
      <c r="HX89" s="65"/>
      <c r="HY89" s="65"/>
    </row>
    <row r="90" spans="1:233" s="66" customFormat="1" ht="73.5" customHeight="1" x14ac:dyDescent="0.25">
      <c r="A90" s="501" t="s">
        <v>104</v>
      </c>
      <c r="B90" s="61" t="s">
        <v>207</v>
      </c>
      <c r="C90" s="61" t="s">
        <v>207</v>
      </c>
      <c r="D90" s="61" t="s">
        <v>100</v>
      </c>
      <c r="E90" s="61" t="s">
        <v>327</v>
      </c>
      <c r="F90" s="61" t="s">
        <v>102</v>
      </c>
      <c r="G90" s="502" t="s">
        <v>379</v>
      </c>
      <c r="H90" s="281" t="s">
        <v>113</v>
      </c>
      <c r="I90" s="506" t="s">
        <v>332</v>
      </c>
      <c r="J90" s="63" t="s">
        <v>362</v>
      </c>
      <c r="K90" s="725">
        <v>3</v>
      </c>
      <c r="L90" s="866" t="s">
        <v>380</v>
      </c>
      <c r="M90" s="63">
        <v>2021005810246</v>
      </c>
      <c r="N90" s="183">
        <v>100000000</v>
      </c>
      <c r="O90" s="185" t="s">
        <v>873</v>
      </c>
      <c r="P90" s="184" t="s">
        <v>1148</v>
      </c>
      <c r="Q90" s="864">
        <v>100000000</v>
      </c>
      <c r="R90" s="930" t="s">
        <v>1099</v>
      </c>
      <c r="S90" s="184" t="s">
        <v>337</v>
      </c>
      <c r="T90" s="188" t="s">
        <v>867</v>
      </c>
      <c r="U90" s="188" t="s">
        <v>1205</v>
      </c>
      <c r="V90" s="725"/>
      <c r="W90" s="501" t="s">
        <v>120</v>
      </c>
      <c r="X90" s="259">
        <f t="shared" si="13"/>
        <v>100000000</v>
      </c>
      <c r="Y90" s="262">
        <v>92911</v>
      </c>
      <c r="Z90" s="511" t="s">
        <v>359</v>
      </c>
      <c r="AA90" s="1020">
        <v>100000</v>
      </c>
      <c r="AB90" s="1090" t="s">
        <v>334</v>
      </c>
      <c r="AC90" s="1091" t="s">
        <v>893</v>
      </c>
      <c r="AD90" s="1052" t="s">
        <v>335</v>
      </c>
      <c r="AE90" s="63" t="s">
        <v>336</v>
      </c>
      <c r="AF90" s="87"/>
      <c r="AG90" s="87">
        <v>100000000</v>
      </c>
      <c r="AH90" s="1127">
        <f t="shared" si="14"/>
        <v>100000000</v>
      </c>
      <c r="AI90" s="1192">
        <v>100</v>
      </c>
      <c r="AJ90" s="54"/>
      <c r="AK90" s="55"/>
      <c r="AL90" s="55"/>
      <c r="AM90" s="55"/>
      <c r="AN90" s="55"/>
      <c r="AO90" s="55"/>
      <c r="AP90" s="55"/>
      <c r="AQ90" s="55"/>
      <c r="AR90" s="55"/>
      <c r="AS90" s="55"/>
      <c r="AT90" s="55"/>
      <c r="AU90" s="55"/>
      <c r="AV90" s="55"/>
      <c r="AW90" s="55"/>
      <c r="AX90" s="55"/>
      <c r="AY90" s="55"/>
      <c r="AZ90" s="55"/>
      <c r="BA90" s="55"/>
      <c r="BB90" s="55"/>
      <c r="BC90" s="55"/>
      <c r="BD90" s="55"/>
      <c r="BE90" s="55"/>
      <c r="BF90" s="55"/>
      <c r="BG90" s="55"/>
      <c r="BH90" s="55"/>
      <c r="BI90" s="55"/>
      <c r="BJ90" s="55"/>
      <c r="BK90" s="55"/>
      <c r="BL90" s="55"/>
      <c r="BM90" s="55"/>
      <c r="BN90" s="55"/>
      <c r="BO90" s="55"/>
      <c r="BP90" s="55">
        <v>100</v>
      </c>
      <c r="BQ90" s="55"/>
      <c r="BR90" s="55"/>
      <c r="BS90" s="55"/>
      <c r="BT90" s="55"/>
      <c r="BU90" s="55"/>
      <c r="BV90" s="55"/>
      <c r="BW90" s="55"/>
      <c r="BX90" s="55"/>
      <c r="BY90" s="55"/>
      <c r="BZ90" s="55"/>
      <c r="CA90" s="55"/>
      <c r="CB90" s="55"/>
      <c r="CC90" s="55"/>
      <c r="CD90" s="55"/>
      <c r="CE90" s="55"/>
      <c r="CF90" s="55"/>
      <c r="CG90" s="55"/>
      <c r="CH90" s="55"/>
      <c r="CI90" s="55"/>
      <c r="CJ90" s="55"/>
      <c r="CK90" s="55"/>
      <c r="CL90" s="55"/>
      <c r="CM90" s="56"/>
      <c r="CN90" s="56"/>
      <c r="CO90" s="1193"/>
      <c r="CP90" s="1223">
        <v>3301053</v>
      </c>
      <c r="CQ90" s="57" t="s">
        <v>381</v>
      </c>
      <c r="CR90" s="57">
        <v>33011</v>
      </c>
      <c r="CS90" s="57" t="s">
        <v>338</v>
      </c>
      <c r="CT90" s="262" t="s">
        <v>120</v>
      </c>
      <c r="CU90" s="185">
        <f t="shared" si="15"/>
        <v>100000000</v>
      </c>
      <c r="CV90" s="262">
        <v>92911</v>
      </c>
      <c r="CW90" s="262" t="s">
        <v>359</v>
      </c>
      <c r="CX90" s="262">
        <v>48</v>
      </c>
      <c r="CY90" s="262" t="s">
        <v>328</v>
      </c>
      <c r="CZ90" s="262">
        <v>7082</v>
      </c>
      <c r="DA90" s="262" t="s">
        <v>340</v>
      </c>
      <c r="DB90" s="262" t="s">
        <v>341</v>
      </c>
      <c r="DC90" s="511" t="s">
        <v>342</v>
      </c>
      <c r="DD90" s="53">
        <f t="shared" si="10"/>
        <v>100000000</v>
      </c>
      <c r="DE90" s="53">
        <f t="shared" si="11"/>
        <v>0</v>
      </c>
      <c r="DF90" s="65"/>
      <c r="DG90" s="65"/>
      <c r="DH90" s="65"/>
      <c r="DI90" s="65"/>
      <c r="DJ90" s="65"/>
      <c r="DK90" s="65"/>
      <c r="DL90" s="65"/>
      <c r="DM90" s="65"/>
      <c r="DN90" s="65"/>
      <c r="DO90" s="65"/>
      <c r="DP90" s="65"/>
      <c r="DQ90" s="65"/>
      <c r="DR90" s="65"/>
      <c r="DS90" s="65"/>
      <c r="DT90" s="65"/>
      <c r="DU90" s="65"/>
      <c r="DV90" s="65"/>
      <c r="DW90" s="65"/>
      <c r="DX90" s="65"/>
      <c r="DY90" s="65"/>
      <c r="DZ90" s="65"/>
      <c r="EA90" s="65"/>
      <c r="EB90" s="65"/>
      <c r="EC90" s="65"/>
      <c r="ED90" s="65"/>
      <c r="EE90" s="65"/>
      <c r="EF90" s="65"/>
      <c r="EG90" s="65"/>
      <c r="EH90" s="65"/>
      <c r="EI90" s="65"/>
      <c r="EJ90" s="65"/>
      <c r="EK90" s="65"/>
      <c r="EL90" s="65"/>
      <c r="EM90" s="65"/>
      <c r="EN90" s="65"/>
      <c r="EO90" s="65"/>
      <c r="EP90" s="65"/>
      <c r="EQ90" s="65"/>
      <c r="ER90" s="65"/>
      <c r="ES90" s="65"/>
      <c r="ET90" s="65"/>
      <c r="EU90" s="65"/>
      <c r="EV90" s="65"/>
      <c r="EW90" s="65"/>
      <c r="EX90" s="65"/>
      <c r="EY90" s="65"/>
      <c r="EZ90" s="65"/>
      <c r="FA90" s="65"/>
      <c r="FB90" s="65"/>
      <c r="FC90" s="65"/>
      <c r="FD90" s="65"/>
      <c r="FE90" s="65"/>
      <c r="FF90" s="65"/>
      <c r="FG90" s="65"/>
      <c r="FH90" s="65"/>
      <c r="FI90" s="65"/>
      <c r="FJ90" s="65"/>
      <c r="FK90" s="65"/>
      <c r="FL90" s="65"/>
      <c r="FM90" s="65"/>
      <c r="FN90" s="65"/>
      <c r="FO90" s="65"/>
      <c r="FP90" s="65"/>
      <c r="FQ90" s="65"/>
      <c r="FR90" s="65"/>
      <c r="FS90" s="65"/>
      <c r="FT90" s="65"/>
      <c r="FU90" s="65"/>
      <c r="FV90" s="65"/>
      <c r="FW90" s="65"/>
      <c r="FX90" s="65"/>
      <c r="FY90" s="65"/>
      <c r="FZ90" s="65"/>
      <c r="GA90" s="65"/>
      <c r="GB90" s="65"/>
      <c r="GC90" s="65"/>
      <c r="GD90" s="65"/>
      <c r="GE90" s="65"/>
      <c r="GF90" s="65"/>
      <c r="GG90" s="65"/>
      <c r="GH90" s="65"/>
      <c r="GI90" s="65"/>
      <c r="GJ90" s="65"/>
      <c r="GK90" s="65"/>
      <c r="GL90" s="65"/>
      <c r="GM90" s="65"/>
      <c r="GN90" s="65"/>
      <c r="GO90" s="65"/>
      <c r="GP90" s="65"/>
      <c r="GQ90" s="65"/>
      <c r="GR90" s="65"/>
      <c r="GS90" s="65"/>
      <c r="GT90" s="65"/>
      <c r="GU90" s="65"/>
      <c r="GV90" s="65"/>
      <c r="GW90" s="65"/>
      <c r="GX90" s="65"/>
      <c r="GY90" s="65"/>
      <c r="GZ90" s="65"/>
      <c r="HA90" s="65"/>
      <c r="HB90" s="65"/>
      <c r="HC90" s="65"/>
      <c r="HD90" s="65"/>
      <c r="HE90" s="65"/>
      <c r="HF90" s="65"/>
      <c r="HG90" s="65"/>
      <c r="HH90" s="65"/>
      <c r="HI90" s="65"/>
      <c r="HJ90" s="65"/>
      <c r="HK90" s="65"/>
      <c r="HL90" s="65"/>
      <c r="HM90" s="65"/>
      <c r="HN90" s="65"/>
      <c r="HO90" s="65"/>
      <c r="HP90" s="65"/>
      <c r="HQ90" s="65"/>
      <c r="HR90" s="65"/>
      <c r="HS90" s="65"/>
      <c r="HT90" s="65"/>
      <c r="HU90" s="65"/>
      <c r="HV90" s="65"/>
      <c r="HW90" s="65"/>
      <c r="HX90" s="65"/>
      <c r="HY90" s="65"/>
    </row>
    <row r="91" spans="1:233" s="66" customFormat="1" ht="150" x14ac:dyDescent="0.25">
      <c r="A91" s="501" t="s">
        <v>104</v>
      </c>
      <c r="B91" s="61" t="s">
        <v>207</v>
      </c>
      <c r="C91" s="61" t="s">
        <v>207</v>
      </c>
      <c r="D91" s="61" t="s">
        <v>100</v>
      </c>
      <c r="E91" s="61" t="s">
        <v>327</v>
      </c>
      <c r="F91" s="61" t="s">
        <v>102</v>
      </c>
      <c r="G91" s="502" t="s">
        <v>382</v>
      </c>
      <c r="H91" s="281" t="s">
        <v>113</v>
      </c>
      <c r="I91" s="506" t="s">
        <v>332</v>
      </c>
      <c r="J91" s="63" t="s">
        <v>362</v>
      </c>
      <c r="K91" s="725">
        <v>3</v>
      </c>
      <c r="L91" s="866" t="s">
        <v>383</v>
      </c>
      <c r="M91" s="63">
        <v>2021005810209</v>
      </c>
      <c r="N91" s="183">
        <v>100000000</v>
      </c>
      <c r="O91" s="185" t="s">
        <v>874</v>
      </c>
      <c r="P91" s="184" t="s">
        <v>1149</v>
      </c>
      <c r="Q91" s="864">
        <v>100000000</v>
      </c>
      <c r="R91" s="930" t="s">
        <v>875</v>
      </c>
      <c r="S91" s="184" t="s">
        <v>337</v>
      </c>
      <c r="T91" s="188" t="s">
        <v>867</v>
      </c>
      <c r="U91" s="188" t="s">
        <v>876</v>
      </c>
      <c r="V91" s="725"/>
      <c r="W91" s="501" t="s">
        <v>120</v>
      </c>
      <c r="X91" s="259">
        <f t="shared" si="13"/>
        <v>100000000</v>
      </c>
      <c r="Y91" s="262">
        <v>92911</v>
      </c>
      <c r="Z91" s="511" t="s">
        <v>359</v>
      </c>
      <c r="AA91" s="1020">
        <v>100000</v>
      </c>
      <c r="AB91" s="1090" t="s">
        <v>334</v>
      </c>
      <c r="AC91" s="1091" t="s">
        <v>893</v>
      </c>
      <c r="AD91" s="1052" t="s">
        <v>335</v>
      </c>
      <c r="AE91" s="63" t="s">
        <v>336</v>
      </c>
      <c r="AF91" s="87"/>
      <c r="AG91" s="87">
        <v>100000000</v>
      </c>
      <c r="AH91" s="1127">
        <f t="shared" si="14"/>
        <v>100000000</v>
      </c>
      <c r="AI91" s="1192">
        <v>100</v>
      </c>
      <c r="AJ91" s="54"/>
      <c r="AK91" s="55"/>
      <c r="AL91" s="55"/>
      <c r="AM91" s="55"/>
      <c r="AN91" s="55"/>
      <c r="AO91" s="55"/>
      <c r="AP91" s="55"/>
      <c r="AQ91" s="55"/>
      <c r="AR91" s="55"/>
      <c r="AS91" s="55"/>
      <c r="AT91" s="55"/>
      <c r="AU91" s="55"/>
      <c r="AV91" s="55"/>
      <c r="AW91" s="55"/>
      <c r="AX91" s="55"/>
      <c r="AY91" s="55"/>
      <c r="AZ91" s="55"/>
      <c r="BA91" s="55"/>
      <c r="BB91" s="55"/>
      <c r="BC91" s="55"/>
      <c r="BD91" s="55"/>
      <c r="BE91" s="55"/>
      <c r="BF91" s="55"/>
      <c r="BG91" s="55"/>
      <c r="BH91" s="55"/>
      <c r="BI91" s="55"/>
      <c r="BJ91" s="55"/>
      <c r="BK91" s="55"/>
      <c r="BL91" s="55"/>
      <c r="BM91" s="55"/>
      <c r="BN91" s="55"/>
      <c r="BO91" s="55"/>
      <c r="BP91" s="55">
        <v>100</v>
      </c>
      <c r="BQ91" s="55"/>
      <c r="BR91" s="55"/>
      <c r="BS91" s="55"/>
      <c r="BT91" s="55"/>
      <c r="BU91" s="55"/>
      <c r="BV91" s="55"/>
      <c r="BW91" s="55"/>
      <c r="BX91" s="55"/>
      <c r="BY91" s="55"/>
      <c r="BZ91" s="55"/>
      <c r="CA91" s="55"/>
      <c r="CB91" s="55"/>
      <c r="CC91" s="55"/>
      <c r="CD91" s="55"/>
      <c r="CE91" s="55"/>
      <c r="CF91" s="55"/>
      <c r="CG91" s="55"/>
      <c r="CH91" s="55"/>
      <c r="CI91" s="55"/>
      <c r="CJ91" s="55"/>
      <c r="CK91" s="55"/>
      <c r="CL91" s="55"/>
      <c r="CM91" s="56"/>
      <c r="CN91" s="56"/>
      <c r="CO91" s="1193"/>
      <c r="CP91" s="1223">
        <v>3301053</v>
      </c>
      <c r="CQ91" s="57" t="s">
        <v>381</v>
      </c>
      <c r="CR91" s="57">
        <v>33011</v>
      </c>
      <c r="CS91" s="57" t="s">
        <v>338</v>
      </c>
      <c r="CT91" s="262" t="s">
        <v>120</v>
      </c>
      <c r="CU91" s="185">
        <f t="shared" si="15"/>
        <v>100000000</v>
      </c>
      <c r="CV91" s="262">
        <v>92911</v>
      </c>
      <c r="CW91" s="262" t="s">
        <v>359</v>
      </c>
      <c r="CX91" s="262">
        <v>48</v>
      </c>
      <c r="CY91" s="262" t="s">
        <v>328</v>
      </c>
      <c r="CZ91" s="262">
        <v>7082</v>
      </c>
      <c r="DA91" s="262" t="s">
        <v>340</v>
      </c>
      <c r="DB91" s="262" t="s">
        <v>341</v>
      </c>
      <c r="DC91" s="511" t="s">
        <v>342</v>
      </c>
      <c r="DD91" s="53">
        <f t="shared" si="10"/>
        <v>100000000</v>
      </c>
      <c r="DE91" s="53">
        <f t="shared" si="11"/>
        <v>0</v>
      </c>
      <c r="DF91" s="65"/>
      <c r="DG91" s="65"/>
      <c r="DH91" s="65"/>
      <c r="DI91" s="65"/>
      <c r="DJ91" s="65"/>
      <c r="DK91" s="65"/>
      <c r="DL91" s="65"/>
      <c r="DM91" s="65"/>
      <c r="DN91" s="65"/>
      <c r="DO91" s="65"/>
      <c r="DP91" s="65"/>
      <c r="DQ91" s="65"/>
      <c r="DR91" s="65"/>
      <c r="DS91" s="65"/>
      <c r="DT91" s="65"/>
      <c r="DU91" s="65"/>
      <c r="DV91" s="65"/>
      <c r="DW91" s="65"/>
      <c r="DX91" s="65"/>
      <c r="DY91" s="65"/>
      <c r="DZ91" s="65"/>
      <c r="EA91" s="65"/>
      <c r="EB91" s="65"/>
      <c r="EC91" s="65"/>
      <c r="ED91" s="65"/>
      <c r="EE91" s="65"/>
      <c r="EF91" s="65"/>
      <c r="EG91" s="65"/>
      <c r="EH91" s="65"/>
      <c r="EI91" s="65"/>
      <c r="EJ91" s="65"/>
      <c r="EK91" s="65"/>
      <c r="EL91" s="65"/>
      <c r="EM91" s="65"/>
      <c r="EN91" s="65"/>
      <c r="EO91" s="65"/>
      <c r="EP91" s="65"/>
      <c r="EQ91" s="65"/>
      <c r="ER91" s="65"/>
      <c r="ES91" s="65"/>
      <c r="ET91" s="65"/>
      <c r="EU91" s="65"/>
      <c r="EV91" s="65"/>
      <c r="EW91" s="65"/>
      <c r="EX91" s="65"/>
      <c r="EY91" s="65"/>
      <c r="EZ91" s="65"/>
      <c r="FA91" s="65"/>
      <c r="FB91" s="65"/>
      <c r="FC91" s="65"/>
      <c r="FD91" s="65"/>
      <c r="FE91" s="65"/>
      <c r="FF91" s="65"/>
      <c r="FG91" s="65"/>
      <c r="FH91" s="65"/>
      <c r="FI91" s="65"/>
      <c r="FJ91" s="65"/>
      <c r="FK91" s="65"/>
      <c r="FL91" s="65"/>
      <c r="FM91" s="65"/>
      <c r="FN91" s="65"/>
      <c r="FO91" s="65"/>
      <c r="FP91" s="65"/>
      <c r="FQ91" s="65"/>
      <c r="FR91" s="65"/>
      <c r="FS91" s="65"/>
      <c r="FT91" s="65"/>
      <c r="FU91" s="65"/>
      <c r="FV91" s="65"/>
      <c r="FW91" s="65"/>
      <c r="FX91" s="65"/>
      <c r="FY91" s="65"/>
      <c r="FZ91" s="65"/>
      <c r="GA91" s="65"/>
      <c r="GB91" s="65"/>
      <c r="GC91" s="65"/>
      <c r="GD91" s="65"/>
      <c r="GE91" s="65"/>
      <c r="GF91" s="65"/>
      <c r="GG91" s="65"/>
      <c r="GH91" s="65"/>
      <c r="GI91" s="65"/>
      <c r="GJ91" s="65"/>
      <c r="GK91" s="65"/>
      <c r="GL91" s="65"/>
      <c r="GM91" s="65"/>
      <c r="GN91" s="65"/>
      <c r="GO91" s="65"/>
      <c r="GP91" s="65"/>
      <c r="GQ91" s="65"/>
      <c r="GR91" s="65"/>
      <c r="GS91" s="65"/>
      <c r="GT91" s="65"/>
      <c r="GU91" s="65"/>
      <c r="GV91" s="65"/>
      <c r="GW91" s="65"/>
      <c r="GX91" s="65"/>
      <c r="GY91" s="65"/>
      <c r="GZ91" s="65"/>
      <c r="HA91" s="65"/>
      <c r="HB91" s="65"/>
      <c r="HC91" s="65"/>
      <c r="HD91" s="65"/>
      <c r="HE91" s="65"/>
      <c r="HF91" s="65"/>
      <c r="HG91" s="65"/>
      <c r="HH91" s="65"/>
      <c r="HI91" s="65"/>
      <c r="HJ91" s="65"/>
      <c r="HK91" s="65"/>
      <c r="HL91" s="65"/>
      <c r="HM91" s="65"/>
      <c r="HN91" s="65"/>
      <c r="HO91" s="65"/>
      <c r="HP91" s="65"/>
      <c r="HQ91" s="65"/>
      <c r="HR91" s="65"/>
      <c r="HS91" s="65"/>
      <c r="HT91" s="65"/>
      <c r="HU91" s="65"/>
      <c r="HV91" s="65"/>
      <c r="HW91" s="65"/>
      <c r="HX91" s="65"/>
      <c r="HY91" s="65"/>
    </row>
    <row r="92" spans="1:233" s="66" customFormat="1" ht="150" x14ac:dyDescent="0.25">
      <c r="A92" s="501" t="s">
        <v>104</v>
      </c>
      <c r="B92" s="61" t="s">
        <v>207</v>
      </c>
      <c r="C92" s="61" t="s">
        <v>207</v>
      </c>
      <c r="D92" s="61" t="s">
        <v>100</v>
      </c>
      <c r="E92" s="61" t="s">
        <v>327</v>
      </c>
      <c r="F92" s="61" t="s">
        <v>102</v>
      </c>
      <c r="G92" s="502" t="s">
        <v>384</v>
      </c>
      <c r="H92" s="281" t="s">
        <v>113</v>
      </c>
      <c r="I92" s="506" t="s">
        <v>374</v>
      </c>
      <c r="J92" s="63" t="s">
        <v>375</v>
      </c>
      <c r="K92" s="725">
        <v>300</v>
      </c>
      <c r="L92" s="866" t="s">
        <v>385</v>
      </c>
      <c r="M92" s="63">
        <v>2021005810204</v>
      </c>
      <c r="N92" s="183">
        <v>100000000</v>
      </c>
      <c r="O92" s="185" t="s">
        <v>877</v>
      </c>
      <c r="P92" s="184" t="s">
        <v>1150</v>
      </c>
      <c r="Q92" s="864">
        <v>100000000</v>
      </c>
      <c r="R92" s="930" t="s">
        <v>1100</v>
      </c>
      <c r="S92" s="184" t="s">
        <v>1152</v>
      </c>
      <c r="T92" s="188" t="s">
        <v>878</v>
      </c>
      <c r="U92" s="188" t="s">
        <v>879</v>
      </c>
      <c r="V92" s="725"/>
      <c r="W92" s="501" t="s">
        <v>120</v>
      </c>
      <c r="X92" s="259">
        <f t="shared" si="13"/>
        <v>100000000</v>
      </c>
      <c r="Y92" s="262">
        <v>92913</v>
      </c>
      <c r="Z92" s="511" t="s">
        <v>386</v>
      </c>
      <c r="AA92" s="1020">
        <v>100000</v>
      </c>
      <c r="AB92" s="1090" t="s">
        <v>334</v>
      </c>
      <c r="AC92" s="1091" t="s">
        <v>893</v>
      </c>
      <c r="AD92" s="1052" t="s">
        <v>335</v>
      </c>
      <c r="AE92" s="63" t="s">
        <v>336</v>
      </c>
      <c r="AF92" s="87"/>
      <c r="AG92" s="87">
        <v>100000000</v>
      </c>
      <c r="AH92" s="1127">
        <f t="shared" si="14"/>
        <v>100000000</v>
      </c>
      <c r="AI92" s="1192">
        <v>100</v>
      </c>
      <c r="AJ92" s="54"/>
      <c r="AK92" s="55"/>
      <c r="AL92" s="55"/>
      <c r="AM92" s="55"/>
      <c r="AN92" s="55"/>
      <c r="AO92" s="55"/>
      <c r="AP92" s="55"/>
      <c r="AQ92" s="55"/>
      <c r="AR92" s="55"/>
      <c r="AS92" s="55"/>
      <c r="AT92" s="55"/>
      <c r="AU92" s="55"/>
      <c r="AV92" s="55"/>
      <c r="AW92" s="55"/>
      <c r="AX92" s="55"/>
      <c r="AY92" s="55"/>
      <c r="AZ92" s="55"/>
      <c r="BA92" s="55"/>
      <c r="BB92" s="55"/>
      <c r="BC92" s="55"/>
      <c r="BD92" s="55"/>
      <c r="BE92" s="55"/>
      <c r="BF92" s="55"/>
      <c r="BG92" s="55"/>
      <c r="BH92" s="55"/>
      <c r="BI92" s="55"/>
      <c r="BJ92" s="55"/>
      <c r="BK92" s="55"/>
      <c r="BL92" s="55"/>
      <c r="BM92" s="55"/>
      <c r="BN92" s="55"/>
      <c r="BO92" s="55"/>
      <c r="BP92" s="55">
        <v>100</v>
      </c>
      <c r="BQ92" s="55"/>
      <c r="BR92" s="55"/>
      <c r="BS92" s="55"/>
      <c r="BT92" s="55"/>
      <c r="BU92" s="55"/>
      <c r="BV92" s="55"/>
      <c r="BW92" s="55"/>
      <c r="BX92" s="55"/>
      <c r="BY92" s="55"/>
      <c r="BZ92" s="55"/>
      <c r="CA92" s="55"/>
      <c r="CB92" s="55"/>
      <c r="CC92" s="55"/>
      <c r="CD92" s="55"/>
      <c r="CE92" s="55"/>
      <c r="CF92" s="55"/>
      <c r="CG92" s="55"/>
      <c r="CH92" s="55"/>
      <c r="CI92" s="55"/>
      <c r="CJ92" s="55"/>
      <c r="CK92" s="55"/>
      <c r="CL92" s="55"/>
      <c r="CM92" s="56"/>
      <c r="CN92" s="56"/>
      <c r="CO92" s="1193"/>
      <c r="CP92" s="1223">
        <v>3301051</v>
      </c>
      <c r="CQ92" s="57" t="s">
        <v>375</v>
      </c>
      <c r="CR92" s="57">
        <v>33016</v>
      </c>
      <c r="CS92" s="57" t="s">
        <v>358</v>
      </c>
      <c r="CT92" s="262" t="s">
        <v>120</v>
      </c>
      <c r="CU92" s="185">
        <f t="shared" si="15"/>
        <v>100000000</v>
      </c>
      <c r="CV92" s="262">
        <v>92913</v>
      </c>
      <c r="CW92" s="262" t="s">
        <v>386</v>
      </c>
      <c r="CX92" s="262">
        <v>48</v>
      </c>
      <c r="CY92" s="262" t="s">
        <v>328</v>
      </c>
      <c r="CZ92" s="262">
        <v>7082</v>
      </c>
      <c r="DA92" s="262" t="s">
        <v>340</v>
      </c>
      <c r="DB92" s="262" t="s">
        <v>377</v>
      </c>
      <c r="DC92" s="511" t="s">
        <v>378</v>
      </c>
      <c r="DD92" s="53">
        <f t="shared" si="10"/>
        <v>100000000</v>
      </c>
      <c r="DE92" s="53">
        <f t="shared" si="11"/>
        <v>0</v>
      </c>
      <c r="DF92" s="65"/>
      <c r="DG92" s="65"/>
      <c r="DH92" s="65"/>
      <c r="DI92" s="65"/>
      <c r="DJ92" s="65"/>
      <c r="DK92" s="65"/>
      <c r="DL92" s="65"/>
      <c r="DM92" s="65"/>
      <c r="DN92" s="65"/>
      <c r="DO92" s="65"/>
      <c r="DP92" s="65"/>
      <c r="DQ92" s="65"/>
      <c r="DR92" s="65"/>
      <c r="DS92" s="65"/>
      <c r="DT92" s="65"/>
      <c r="DU92" s="65"/>
      <c r="DV92" s="65"/>
      <c r="DW92" s="65"/>
      <c r="DX92" s="65"/>
      <c r="DY92" s="65"/>
      <c r="DZ92" s="65"/>
      <c r="EA92" s="65"/>
      <c r="EB92" s="65"/>
      <c r="EC92" s="65"/>
      <c r="ED92" s="65"/>
      <c r="EE92" s="65"/>
      <c r="EF92" s="65"/>
      <c r="EG92" s="65"/>
      <c r="EH92" s="65"/>
      <c r="EI92" s="65"/>
      <c r="EJ92" s="65"/>
      <c r="EK92" s="65"/>
      <c r="EL92" s="65"/>
      <c r="EM92" s="65"/>
      <c r="EN92" s="65"/>
      <c r="EO92" s="65"/>
      <c r="EP92" s="65"/>
      <c r="EQ92" s="65"/>
      <c r="ER92" s="65"/>
      <c r="ES92" s="65"/>
      <c r="ET92" s="65"/>
      <c r="EU92" s="65"/>
      <c r="EV92" s="65"/>
      <c r="EW92" s="65"/>
      <c r="EX92" s="65"/>
      <c r="EY92" s="65"/>
      <c r="EZ92" s="65"/>
      <c r="FA92" s="65"/>
      <c r="FB92" s="65"/>
      <c r="FC92" s="65"/>
      <c r="FD92" s="65"/>
      <c r="FE92" s="65"/>
      <c r="FF92" s="65"/>
      <c r="FG92" s="65"/>
      <c r="FH92" s="65"/>
      <c r="FI92" s="65"/>
      <c r="FJ92" s="65"/>
      <c r="FK92" s="65"/>
      <c r="FL92" s="65"/>
      <c r="FM92" s="65"/>
      <c r="FN92" s="65"/>
      <c r="FO92" s="65"/>
      <c r="FP92" s="65"/>
      <c r="FQ92" s="65"/>
      <c r="FR92" s="65"/>
      <c r="FS92" s="65"/>
      <c r="FT92" s="65"/>
      <c r="FU92" s="65"/>
      <c r="FV92" s="65"/>
      <c r="FW92" s="65"/>
      <c r="FX92" s="65"/>
      <c r="FY92" s="65"/>
      <c r="FZ92" s="65"/>
      <c r="GA92" s="65"/>
      <c r="GB92" s="65"/>
      <c r="GC92" s="65"/>
      <c r="GD92" s="65"/>
      <c r="GE92" s="65"/>
      <c r="GF92" s="65"/>
      <c r="GG92" s="65"/>
      <c r="GH92" s="65"/>
      <c r="GI92" s="65"/>
      <c r="GJ92" s="65"/>
      <c r="GK92" s="65"/>
      <c r="GL92" s="65"/>
      <c r="GM92" s="65"/>
      <c r="GN92" s="65"/>
      <c r="GO92" s="65"/>
      <c r="GP92" s="65"/>
      <c r="GQ92" s="65"/>
      <c r="GR92" s="65"/>
      <c r="GS92" s="65"/>
      <c r="GT92" s="65"/>
      <c r="GU92" s="65"/>
      <c r="GV92" s="65"/>
      <c r="GW92" s="65"/>
      <c r="GX92" s="65"/>
      <c r="GY92" s="65"/>
      <c r="GZ92" s="65"/>
      <c r="HA92" s="65"/>
      <c r="HB92" s="65"/>
      <c r="HC92" s="65"/>
      <c r="HD92" s="65"/>
      <c r="HE92" s="65"/>
      <c r="HF92" s="65"/>
      <c r="HG92" s="65"/>
      <c r="HH92" s="65"/>
      <c r="HI92" s="65"/>
      <c r="HJ92" s="65"/>
      <c r="HK92" s="65"/>
      <c r="HL92" s="65"/>
      <c r="HM92" s="65"/>
      <c r="HN92" s="65"/>
      <c r="HO92" s="65"/>
      <c r="HP92" s="65"/>
      <c r="HQ92" s="65"/>
      <c r="HR92" s="65"/>
      <c r="HS92" s="65"/>
      <c r="HT92" s="65"/>
      <c r="HU92" s="65"/>
      <c r="HV92" s="65"/>
      <c r="HW92" s="65"/>
      <c r="HX92" s="65"/>
      <c r="HY92" s="65"/>
    </row>
    <row r="93" spans="1:233" s="66" customFormat="1" ht="69" customHeight="1" x14ac:dyDescent="0.25">
      <c r="A93" s="501" t="s">
        <v>104</v>
      </c>
      <c r="B93" s="61" t="s">
        <v>207</v>
      </c>
      <c r="C93" s="61" t="s">
        <v>207</v>
      </c>
      <c r="D93" s="61" t="s">
        <v>100</v>
      </c>
      <c r="E93" s="61" t="s">
        <v>327</v>
      </c>
      <c r="F93" s="61" t="s">
        <v>102</v>
      </c>
      <c r="G93" s="502" t="s">
        <v>387</v>
      </c>
      <c r="H93" s="281" t="s">
        <v>113</v>
      </c>
      <c r="I93" s="506" t="s">
        <v>332</v>
      </c>
      <c r="J93" s="63" t="s">
        <v>362</v>
      </c>
      <c r="K93" s="725">
        <v>3</v>
      </c>
      <c r="L93" s="866" t="s">
        <v>388</v>
      </c>
      <c r="M93" s="63">
        <v>2021005810062</v>
      </c>
      <c r="N93" s="183">
        <v>100000000</v>
      </c>
      <c r="O93" s="185" t="s">
        <v>880</v>
      </c>
      <c r="P93" s="184" t="s">
        <v>1151</v>
      </c>
      <c r="Q93" s="864">
        <v>100000000</v>
      </c>
      <c r="R93" s="930" t="s">
        <v>1101</v>
      </c>
      <c r="S93" s="184" t="s">
        <v>1152</v>
      </c>
      <c r="T93" s="188" t="s">
        <v>865</v>
      </c>
      <c r="U93" s="188" t="s">
        <v>881</v>
      </c>
      <c r="V93" s="725"/>
      <c r="W93" s="501" t="s">
        <v>120</v>
      </c>
      <c r="X93" s="259">
        <f t="shared" si="13"/>
        <v>100000000</v>
      </c>
      <c r="Y93" s="262">
        <v>96290</v>
      </c>
      <c r="Z93" s="511" t="s">
        <v>339</v>
      </c>
      <c r="AA93" s="1020">
        <v>100000</v>
      </c>
      <c r="AB93" s="1090" t="s">
        <v>334</v>
      </c>
      <c r="AC93" s="1091" t="s">
        <v>893</v>
      </c>
      <c r="AD93" s="1052" t="s">
        <v>335</v>
      </c>
      <c r="AE93" s="63" t="s">
        <v>336</v>
      </c>
      <c r="AF93" s="87"/>
      <c r="AG93" s="87">
        <v>100000000</v>
      </c>
      <c r="AH93" s="1127">
        <f t="shared" si="14"/>
        <v>100000000</v>
      </c>
      <c r="AI93" s="1192">
        <v>100</v>
      </c>
      <c r="AJ93" s="54"/>
      <c r="AK93" s="55"/>
      <c r="AL93" s="55"/>
      <c r="AM93" s="55"/>
      <c r="AN93" s="55"/>
      <c r="AO93" s="55"/>
      <c r="AP93" s="55"/>
      <c r="AQ93" s="55"/>
      <c r="AR93" s="55"/>
      <c r="AS93" s="55"/>
      <c r="AT93" s="55"/>
      <c r="AU93" s="55"/>
      <c r="AV93" s="55"/>
      <c r="AW93" s="55"/>
      <c r="AX93" s="55"/>
      <c r="AY93" s="55"/>
      <c r="AZ93" s="55"/>
      <c r="BA93" s="55"/>
      <c r="BB93" s="55"/>
      <c r="BC93" s="55"/>
      <c r="BD93" s="55"/>
      <c r="BE93" s="55"/>
      <c r="BF93" s="55"/>
      <c r="BG93" s="55"/>
      <c r="BH93" s="55"/>
      <c r="BI93" s="55"/>
      <c r="BJ93" s="55"/>
      <c r="BK93" s="55"/>
      <c r="BL93" s="55"/>
      <c r="BM93" s="55"/>
      <c r="BN93" s="55"/>
      <c r="BO93" s="55"/>
      <c r="BP93" s="55">
        <v>100</v>
      </c>
      <c r="BQ93" s="55"/>
      <c r="BR93" s="55"/>
      <c r="BS93" s="55"/>
      <c r="BT93" s="55"/>
      <c r="BU93" s="55"/>
      <c r="BV93" s="55"/>
      <c r="BW93" s="55"/>
      <c r="BX93" s="55"/>
      <c r="BY93" s="55"/>
      <c r="BZ93" s="55"/>
      <c r="CA93" s="55"/>
      <c r="CB93" s="55"/>
      <c r="CC93" s="55"/>
      <c r="CD93" s="55"/>
      <c r="CE93" s="55"/>
      <c r="CF93" s="55"/>
      <c r="CG93" s="55"/>
      <c r="CH93" s="55"/>
      <c r="CI93" s="55"/>
      <c r="CJ93" s="55"/>
      <c r="CK93" s="55"/>
      <c r="CL93" s="55"/>
      <c r="CM93" s="56"/>
      <c r="CN93" s="56"/>
      <c r="CO93" s="1193"/>
      <c r="CP93" s="1223">
        <v>3301053</v>
      </c>
      <c r="CQ93" s="57" t="s">
        <v>337</v>
      </c>
      <c r="CR93" s="57">
        <v>33011</v>
      </c>
      <c r="CS93" s="57" t="s">
        <v>338</v>
      </c>
      <c r="CT93" s="262" t="s">
        <v>120</v>
      </c>
      <c r="CU93" s="185">
        <f t="shared" si="15"/>
        <v>100000000</v>
      </c>
      <c r="CV93" s="262">
        <v>96290</v>
      </c>
      <c r="CW93" s="262" t="s">
        <v>339</v>
      </c>
      <c r="CX93" s="262">
        <v>48</v>
      </c>
      <c r="CY93" s="262" t="s">
        <v>328</v>
      </c>
      <c r="CZ93" s="262">
        <v>7082</v>
      </c>
      <c r="DA93" s="262" t="s">
        <v>340</v>
      </c>
      <c r="DB93" s="262" t="s">
        <v>341</v>
      </c>
      <c r="DC93" s="511" t="s">
        <v>342</v>
      </c>
      <c r="DD93" s="53">
        <f t="shared" si="10"/>
        <v>100000000</v>
      </c>
      <c r="DE93" s="53">
        <f t="shared" si="11"/>
        <v>0</v>
      </c>
      <c r="DF93" s="65"/>
      <c r="DG93" s="65"/>
      <c r="DH93" s="65"/>
      <c r="DI93" s="65"/>
      <c r="DJ93" s="65"/>
      <c r="DK93" s="65"/>
      <c r="DL93" s="65"/>
      <c r="DM93" s="65"/>
      <c r="DN93" s="65"/>
      <c r="DO93" s="65"/>
      <c r="DP93" s="65"/>
      <c r="DQ93" s="65"/>
      <c r="DR93" s="65"/>
      <c r="DS93" s="65"/>
      <c r="DT93" s="65"/>
      <c r="DU93" s="65"/>
      <c r="DV93" s="65"/>
      <c r="DW93" s="65"/>
      <c r="DX93" s="65"/>
      <c r="DY93" s="65"/>
      <c r="DZ93" s="65"/>
      <c r="EA93" s="65"/>
      <c r="EB93" s="65"/>
      <c r="EC93" s="65"/>
      <c r="ED93" s="65"/>
      <c r="EE93" s="65"/>
      <c r="EF93" s="65"/>
      <c r="EG93" s="65"/>
      <c r="EH93" s="65"/>
      <c r="EI93" s="65"/>
      <c r="EJ93" s="65"/>
      <c r="EK93" s="65"/>
      <c r="EL93" s="65"/>
      <c r="EM93" s="65"/>
      <c r="EN93" s="65"/>
      <c r="EO93" s="65"/>
      <c r="EP93" s="65"/>
      <c r="EQ93" s="65"/>
      <c r="ER93" s="65"/>
      <c r="ES93" s="65"/>
      <c r="ET93" s="65"/>
      <c r="EU93" s="65"/>
      <c r="EV93" s="65"/>
      <c r="EW93" s="65"/>
      <c r="EX93" s="65"/>
      <c r="EY93" s="65"/>
      <c r="EZ93" s="65"/>
      <c r="FA93" s="65"/>
      <c r="FB93" s="65"/>
      <c r="FC93" s="65"/>
      <c r="FD93" s="65"/>
      <c r="FE93" s="65"/>
      <c r="FF93" s="65"/>
      <c r="FG93" s="65"/>
      <c r="FH93" s="65"/>
      <c r="FI93" s="65"/>
      <c r="FJ93" s="65"/>
      <c r="FK93" s="65"/>
      <c r="FL93" s="65"/>
      <c r="FM93" s="65"/>
      <c r="FN93" s="65"/>
      <c r="FO93" s="65"/>
      <c r="FP93" s="65"/>
      <c r="FQ93" s="65"/>
      <c r="FR93" s="65"/>
      <c r="FS93" s="65"/>
      <c r="FT93" s="65"/>
      <c r="FU93" s="65"/>
      <c r="FV93" s="65"/>
      <c r="FW93" s="65"/>
      <c r="FX93" s="65"/>
      <c r="FY93" s="65"/>
      <c r="FZ93" s="65"/>
      <c r="GA93" s="65"/>
      <c r="GB93" s="65"/>
      <c r="GC93" s="65"/>
      <c r="GD93" s="65"/>
      <c r="GE93" s="65"/>
      <c r="GF93" s="65"/>
      <c r="GG93" s="65"/>
      <c r="GH93" s="65"/>
      <c r="GI93" s="65"/>
      <c r="GJ93" s="65"/>
      <c r="GK93" s="65"/>
      <c r="GL93" s="65"/>
      <c r="GM93" s="65"/>
      <c r="GN93" s="65"/>
      <c r="GO93" s="65"/>
      <c r="GP93" s="65"/>
      <c r="GQ93" s="65"/>
      <c r="GR93" s="65"/>
      <c r="GS93" s="65"/>
      <c r="GT93" s="65"/>
      <c r="GU93" s="65"/>
      <c r="GV93" s="65"/>
      <c r="GW93" s="65"/>
      <c r="GX93" s="65"/>
      <c r="GY93" s="65"/>
      <c r="GZ93" s="65"/>
      <c r="HA93" s="65"/>
      <c r="HB93" s="65"/>
      <c r="HC93" s="65"/>
      <c r="HD93" s="65"/>
      <c r="HE93" s="65"/>
      <c r="HF93" s="65"/>
      <c r="HG93" s="65"/>
      <c r="HH93" s="65"/>
      <c r="HI93" s="65"/>
      <c r="HJ93" s="65"/>
      <c r="HK93" s="65"/>
      <c r="HL93" s="65"/>
      <c r="HM93" s="65"/>
      <c r="HN93" s="65"/>
      <c r="HO93" s="65"/>
      <c r="HP93" s="65"/>
      <c r="HQ93" s="65"/>
      <c r="HR93" s="65"/>
      <c r="HS93" s="65"/>
      <c r="HT93" s="65"/>
      <c r="HU93" s="65"/>
      <c r="HV93" s="65"/>
      <c r="HW93" s="65"/>
      <c r="HX93" s="65"/>
      <c r="HY93" s="65"/>
    </row>
    <row r="94" spans="1:233" s="66" customFormat="1" ht="69" customHeight="1" x14ac:dyDescent="0.25">
      <c r="A94" s="501" t="s">
        <v>104</v>
      </c>
      <c r="B94" s="61" t="s">
        <v>207</v>
      </c>
      <c r="C94" s="61" t="s">
        <v>207</v>
      </c>
      <c r="D94" s="61" t="s">
        <v>100</v>
      </c>
      <c r="E94" s="61" t="s">
        <v>327</v>
      </c>
      <c r="F94" s="61" t="s">
        <v>102</v>
      </c>
      <c r="G94" s="502" t="s">
        <v>389</v>
      </c>
      <c r="H94" s="281" t="s">
        <v>113</v>
      </c>
      <c r="I94" s="506" t="s">
        <v>374</v>
      </c>
      <c r="J94" s="63" t="s">
        <v>375</v>
      </c>
      <c r="K94" s="725">
        <v>300</v>
      </c>
      <c r="L94" s="863" t="s">
        <v>390</v>
      </c>
      <c r="M94" s="63">
        <v>2020005810124</v>
      </c>
      <c r="N94" s="183">
        <v>150000000</v>
      </c>
      <c r="O94" s="185" t="s">
        <v>882</v>
      </c>
      <c r="P94" s="184" t="s">
        <v>1153</v>
      </c>
      <c r="Q94" s="864">
        <v>150000000</v>
      </c>
      <c r="R94" s="930" t="s">
        <v>1102</v>
      </c>
      <c r="S94" s="184" t="s">
        <v>1154</v>
      </c>
      <c r="T94" s="188" t="s">
        <v>867</v>
      </c>
      <c r="U94" s="188" t="s">
        <v>883</v>
      </c>
      <c r="V94" s="725"/>
      <c r="W94" s="501" t="s">
        <v>120</v>
      </c>
      <c r="X94" s="259">
        <f t="shared" si="13"/>
        <v>150000000</v>
      </c>
      <c r="Y94" s="262">
        <v>92340</v>
      </c>
      <c r="Z94" s="511" t="s">
        <v>376</v>
      </c>
      <c r="AA94" s="1020">
        <v>150000</v>
      </c>
      <c r="AB94" s="1090" t="s">
        <v>334</v>
      </c>
      <c r="AC94" s="1091" t="s">
        <v>893</v>
      </c>
      <c r="AD94" s="1052" t="s">
        <v>335</v>
      </c>
      <c r="AE94" s="63" t="s">
        <v>336</v>
      </c>
      <c r="AF94" s="87"/>
      <c r="AG94" s="87">
        <v>150000000</v>
      </c>
      <c r="AH94" s="1127">
        <f t="shared" si="14"/>
        <v>150000000</v>
      </c>
      <c r="AI94" s="1192">
        <v>150</v>
      </c>
      <c r="AJ94" s="54"/>
      <c r="AK94" s="55"/>
      <c r="AL94" s="55"/>
      <c r="AM94" s="55"/>
      <c r="AN94" s="55"/>
      <c r="AO94" s="55"/>
      <c r="AP94" s="55"/>
      <c r="AQ94" s="55"/>
      <c r="AR94" s="55"/>
      <c r="AS94" s="55"/>
      <c r="AT94" s="55"/>
      <c r="AU94" s="55"/>
      <c r="AV94" s="55"/>
      <c r="AW94" s="55"/>
      <c r="AX94" s="55"/>
      <c r="AY94" s="55"/>
      <c r="AZ94" s="55"/>
      <c r="BA94" s="55"/>
      <c r="BB94" s="55"/>
      <c r="BC94" s="55"/>
      <c r="BD94" s="55"/>
      <c r="BE94" s="55"/>
      <c r="BF94" s="55"/>
      <c r="BG94" s="55"/>
      <c r="BH94" s="55"/>
      <c r="BI94" s="55"/>
      <c r="BJ94" s="55"/>
      <c r="BK94" s="55"/>
      <c r="BL94" s="55"/>
      <c r="BM94" s="55"/>
      <c r="BN94" s="55"/>
      <c r="BO94" s="55"/>
      <c r="BP94" s="55">
        <v>150</v>
      </c>
      <c r="BQ94" s="55"/>
      <c r="BR94" s="55"/>
      <c r="BS94" s="55"/>
      <c r="BT94" s="55"/>
      <c r="BU94" s="55"/>
      <c r="BV94" s="55"/>
      <c r="BW94" s="55"/>
      <c r="BX94" s="55"/>
      <c r="BY94" s="55"/>
      <c r="BZ94" s="55"/>
      <c r="CA94" s="55"/>
      <c r="CB94" s="55"/>
      <c r="CC94" s="55"/>
      <c r="CD94" s="55"/>
      <c r="CE94" s="55"/>
      <c r="CF94" s="55"/>
      <c r="CG94" s="55"/>
      <c r="CH94" s="55"/>
      <c r="CI94" s="55"/>
      <c r="CJ94" s="55"/>
      <c r="CK94" s="55"/>
      <c r="CL94" s="55"/>
      <c r="CM94" s="56"/>
      <c r="CN94" s="56"/>
      <c r="CO94" s="1193"/>
      <c r="CP94" s="1223">
        <v>3301051</v>
      </c>
      <c r="CQ94" s="57" t="s">
        <v>375</v>
      </c>
      <c r="CR94" s="57">
        <v>33016</v>
      </c>
      <c r="CS94" s="57" t="s">
        <v>358</v>
      </c>
      <c r="CT94" s="262" t="s">
        <v>120</v>
      </c>
      <c r="CU94" s="185">
        <f t="shared" si="15"/>
        <v>150000000</v>
      </c>
      <c r="CV94" s="262">
        <v>92340</v>
      </c>
      <c r="CW94" s="262" t="s">
        <v>376</v>
      </c>
      <c r="CX94" s="262">
        <v>48</v>
      </c>
      <c r="CY94" s="262" t="s">
        <v>328</v>
      </c>
      <c r="CZ94" s="262">
        <v>7082</v>
      </c>
      <c r="DA94" s="262" t="s">
        <v>340</v>
      </c>
      <c r="DB94" s="262" t="s">
        <v>377</v>
      </c>
      <c r="DC94" s="511" t="s">
        <v>378</v>
      </c>
      <c r="DD94" s="53">
        <f t="shared" si="10"/>
        <v>150000000</v>
      </c>
      <c r="DE94" s="53">
        <f t="shared" si="11"/>
        <v>0</v>
      </c>
      <c r="DF94" s="65"/>
      <c r="DG94" s="65"/>
      <c r="DH94" s="65"/>
      <c r="DI94" s="65"/>
      <c r="DJ94" s="65"/>
      <c r="DK94" s="65"/>
      <c r="DL94" s="65"/>
      <c r="DM94" s="65"/>
      <c r="DN94" s="65"/>
      <c r="DO94" s="65"/>
      <c r="DP94" s="65"/>
      <c r="DQ94" s="65"/>
      <c r="DR94" s="65"/>
      <c r="DS94" s="65"/>
      <c r="DT94" s="65"/>
      <c r="DU94" s="65"/>
      <c r="DV94" s="65"/>
      <c r="DW94" s="65"/>
      <c r="DX94" s="65"/>
      <c r="DY94" s="65"/>
      <c r="DZ94" s="65"/>
      <c r="EA94" s="65"/>
      <c r="EB94" s="65"/>
      <c r="EC94" s="65"/>
      <c r="ED94" s="65"/>
      <c r="EE94" s="65"/>
      <c r="EF94" s="65"/>
      <c r="EG94" s="65"/>
      <c r="EH94" s="65"/>
      <c r="EI94" s="65"/>
      <c r="EJ94" s="65"/>
      <c r="EK94" s="65"/>
      <c r="EL94" s="65"/>
      <c r="EM94" s="65"/>
      <c r="EN94" s="65"/>
      <c r="EO94" s="65"/>
      <c r="EP94" s="65"/>
      <c r="EQ94" s="65"/>
      <c r="ER94" s="65"/>
      <c r="ES94" s="65"/>
      <c r="ET94" s="65"/>
      <c r="EU94" s="65"/>
      <c r="EV94" s="65"/>
      <c r="EW94" s="65"/>
      <c r="EX94" s="65"/>
      <c r="EY94" s="65"/>
      <c r="EZ94" s="65"/>
      <c r="FA94" s="65"/>
      <c r="FB94" s="65"/>
      <c r="FC94" s="65"/>
      <c r="FD94" s="65"/>
      <c r="FE94" s="65"/>
      <c r="FF94" s="65"/>
      <c r="FG94" s="65"/>
      <c r="FH94" s="65"/>
      <c r="FI94" s="65"/>
      <c r="FJ94" s="65"/>
      <c r="FK94" s="65"/>
      <c r="FL94" s="65"/>
      <c r="FM94" s="65"/>
      <c r="FN94" s="65"/>
      <c r="FO94" s="65"/>
      <c r="FP94" s="65"/>
      <c r="FQ94" s="65"/>
      <c r="FR94" s="65"/>
      <c r="FS94" s="65"/>
      <c r="FT94" s="65"/>
      <c r="FU94" s="65"/>
      <c r="FV94" s="65"/>
      <c r="FW94" s="65"/>
      <c r="FX94" s="65"/>
      <c r="FY94" s="65"/>
      <c r="FZ94" s="65"/>
      <c r="GA94" s="65"/>
      <c r="GB94" s="65"/>
      <c r="GC94" s="65"/>
      <c r="GD94" s="65"/>
      <c r="GE94" s="65"/>
      <c r="GF94" s="65"/>
      <c r="GG94" s="65"/>
      <c r="GH94" s="65"/>
      <c r="GI94" s="65"/>
      <c r="GJ94" s="65"/>
      <c r="GK94" s="65"/>
      <c r="GL94" s="65"/>
      <c r="GM94" s="65"/>
      <c r="GN94" s="65"/>
      <c r="GO94" s="65"/>
      <c r="GP94" s="65"/>
      <c r="GQ94" s="65"/>
      <c r="GR94" s="65"/>
      <c r="GS94" s="65"/>
      <c r="GT94" s="65"/>
      <c r="GU94" s="65"/>
      <c r="GV94" s="65"/>
      <c r="GW94" s="65"/>
      <c r="GX94" s="65"/>
      <c r="GY94" s="65"/>
      <c r="GZ94" s="65"/>
      <c r="HA94" s="65"/>
      <c r="HB94" s="65"/>
      <c r="HC94" s="65"/>
      <c r="HD94" s="65"/>
      <c r="HE94" s="65"/>
      <c r="HF94" s="65"/>
      <c r="HG94" s="65"/>
      <c r="HH94" s="65"/>
      <c r="HI94" s="65"/>
      <c r="HJ94" s="65"/>
      <c r="HK94" s="65"/>
      <c r="HL94" s="65"/>
      <c r="HM94" s="65"/>
      <c r="HN94" s="65"/>
      <c r="HO94" s="65"/>
      <c r="HP94" s="65"/>
      <c r="HQ94" s="65"/>
      <c r="HR94" s="65"/>
      <c r="HS94" s="65"/>
      <c r="HT94" s="65"/>
      <c r="HU94" s="65"/>
      <c r="HV94" s="65"/>
      <c r="HW94" s="65"/>
      <c r="HX94" s="65"/>
      <c r="HY94" s="65"/>
    </row>
    <row r="95" spans="1:233" s="66" customFormat="1" ht="69" customHeight="1" x14ac:dyDescent="0.25">
      <c r="A95" s="501" t="s">
        <v>104</v>
      </c>
      <c r="B95" s="61" t="s">
        <v>207</v>
      </c>
      <c r="C95" s="61" t="s">
        <v>207</v>
      </c>
      <c r="D95" s="61" t="s">
        <v>100</v>
      </c>
      <c r="E95" s="61" t="s">
        <v>327</v>
      </c>
      <c r="F95" s="61" t="s">
        <v>102</v>
      </c>
      <c r="G95" s="502" t="s">
        <v>391</v>
      </c>
      <c r="H95" s="281" t="s">
        <v>113</v>
      </c>
      <c r="I95" s="506" t="s">
        <v>393</v>
      </c>
      <c r="J95" s="63" t="s">
        <v>393</v>
      </c>
      <c r="K95" s="725">
        <v>1</v>
      </c>
      <c r="L95" s="866" t="s">
        <v>392</v>
      </c>
      <c r="M95" s="63">
        <v>2021005810273</v>
      </c>
      <c r="N95" s="183">
        <v>250000000</v>
      </c>
      <c r="O95" s="185" t="s">
        <v>884</v>
      </c>
      <c r="P95" s="184" t="s">
        <v>885</v>
      </c>
      <c r="Q95" s="864">
        <v>250000000</v>
      </c>
      <c r="R95" s="930" t="s">
        <v>1103</v>
      </c>
      <c r="S95" s="184" t="s">
        <v>886</v>
      </c>
      <c r="T95" s="188" t="s">
        <v>887</v>
      </c>
      <c r="U95" s="188" t="s">
        <v>888</v>
      </c>
      <c r="V95" s="725"/>
      <c r="W95" s="501" t="s">
        <v>120</v>
      </c>
      <c r="X95" s="259">
        <f t="shared" si="13"/>
        <v>250000000</v>
      </c>
      <c r="Y95" s="232" t="s">
        <v>247</v>
      </c>
      <c r="Z95" s="511" t="s">
        <v>248</v>
      </c>
      <c r="AA95" s="1020">
        <v>250000</v>
      </c>
      <c r="AB95" s="1090" t="s">
        <v>334</v>
      </c>
      <c r="AC95" s="1091" t="s">
        <v>893</v>
      </c>
      <c r="AD95" s="1052" t="s">
        <v>335</v>
      </c>
      <c r="AE95" s="63" t="s">
        <v>336</v>
      </c>
      <c r="AF95" s="87"/>
      <c r="AG95" s="87">
        <v>250000000</v>
      </c>
      <c r="AH95" s="1127">
        <f t="shared" si="14"/>
        <v>250000000</v>
      </c>
      <c r="AI95" s="1192">
        <v>250</v>
      </c>
      <c r="AJ95" s="54"/>
      <c r="AK95" s="55"/>
      <c r="AL95" s="55"/>
      <c r="AM95" s="55"/>
      <c r="AN95" s="55"/>
      <c r="AO95" s="55"/>
      <c r="AP95" s="55"/>
      <c r="AQ95" s="55"/>
      <c r="AR95" s="55"/>
      <c r="AS95" s="55"/>
      <c r="AT95" s="55"/>
      <c r="AU95" s="55"/>
      <c r="AV95" s="55"/>
      <c r="AW95" s="55"/>
      <c r="AX95" s="55"/>
      <c r="AY95" s="55"/>
      <c r="AZ95" s="55"/>
      <c r="BA95" s="55"/>
      <c r="BB95" s="55"/>
      <c r="BC95" s="55"/>
      <c r="BD95" s="55"/>
      <c r="BE95" s="55"/>
      <c r="BF95" s="55"/>
      <c r="BG95" s="55"/>
      <c r="BH95" s="55"/>
      <c r="BI95" s="55"/>
      <c r="BJ95" s="55"/>
      <c r="BK95" s="55"/>
      <c r="BL95" s="55"/>
      <c r="BM95" s="55"/>
      <c r="BN95" s="55"/>
      <c r="BO95" s="55"/>
      <c r="BP95" s="55">
        <v>250</v>
      </c>
      <c r="BQ95" s="55"/>
      <c r="BR95" s="55"/>
      <c r="BS95" s="55"/>
      <c r="BT95" s="55"/>
      <c r="BU95" s="55"/>
      <c r="BV95" s="55"/>
      <c r="BW95" s="55"/>
      <c r="BX95" s="55"/>
      <c r="BY95" s="55"/>
      <c r="BZ95" s="55"/>
      <c r="CA95" s="55"/>
      <c r="CB95" s="55"/>
      <c r="CC95" s="55"/>
      <c r="CD95" s="55"/>
      <c r="CE95" s="55"/>
      <c r="CF95" s="55"/>
      <c r="CG95" s="55"/>
      <c r="CH95" s="55"/>
      <c r="CI95" s="55"/>
      <c r="CJ95" s="55"/>
      <c r="CK95" s="55"/>
      <c r="CL95" s="55"/>
      <c r="CM95" s="56"/>
      <c r="CN95" s="56"/>
      <c r="CO95" s="1193"/>
      <c r="CP95" s="1223" t="s">
        <v>394</v>
      </c>
      <c r="CQ95" s="57" t="s">
        <v>395</v>
      </c>
      <c r="CR95" s="57">
        <v>33014</v>
      </c>
      <c r="CS95" s="57" t="s">
        <v>396</v>
      </c>
      <c r="CT95" s="61" t="s">
        <v>120</v>
      </c>
      <c r="CU95" s="259">
        <f t="shared" si="15"/>
        <v>250000000</v>
      </c>
      <c r="CV95" s="799" t="s">
        <v>247</v>
      </c>
      <c r="CW95" s="262" t="s">
        <v>248</v>
      </c>
      <c r="CX95" s="262" t="s">
        <v>366</v>
      </c>
      <c r="CY95" s="262" t="s">
        <v>328</v>
      </c>
      <c r="CZ95" s="237" t="s">
        <v>367</v>
      </c>
      <c r="DA95" s="237" t="s">
        <v>340</v>
      </c>
      <c r="DB95" s="94" t="s">
        <v>397</v>
      </c>
      <c r="DC95" s="507" t="s">
        <v>398</v>
      </c>
      <c r="DD95" s="53">
        <f t="shared" si="10"/>
        <v>250000000</v>
      </c>
      <c r="DE95" s="53">
        <f t="shared" si="11"/>
        <v>0</v>
      </c>
      <c r="DF95" s="65"/>
      <c r="DG95" s="65"/>
      <c r="DH95" s="65"/>
      <c r="DI95" s="65"/>
      <c r="DJ95" s="65"/>
      <c r="DK95" s="65"/>
      <c r="DL95" s="65"/>
      <c r="DM95" s="65"/>
      <c r="DN95" s="65"/>
      <c r="DO95" s="65"/>
      <c r="DP95" s="65"/>
      <c r="DQ95" s="65"/>
      <c r="DR95" s="65"/>
      <c r="DS95" s="65"/>
      <c r="DT95" s="65"/>
      <c r="DU95" s="65"/>
      <c r="DV95" s="65"/>
      <c r="DW95" s="65"/>
      <c r="DX95" s="65"/>
      <c r="DY95" s="65"/>
      <c r="DZ95" s="65"/>
      <c r="EA95" s="65"/>
      <c r="EB95" s="65"/>
      <c r="EC95" s="65"/>
      <c r="ED95" s="65"/>
      <c r="EE95" s="65"/>
      <c r="EF95" s="65"/>
      <c r="EG95" s="65"/>
      <c r="EH95" s="65"/>
      <c r="EI95" s="65"/>
      <c r="EJ95" s="65"/>
      <c r="EK95" s="65"/>
      <c r="EL95" s="65"/>
      <c r="EM95" s="65"/>
      <c r="EN95" s="65"/>
      <c r="EO95" s="65"/>
      <c r="EP95" s="65"/>
      <c r="EQ95" s="65"/>
      <c r="ER95" s="65"/>
      <c r="ES95" s="65"/>
      <c r="ET95" s="65"/>
      <c r="EU95" s="65"/>
      <c r="EV95" s="65"/>
      <c r="EW95" s="65"/>
      <c r="EX95" s="65"/>
      <c r="EY95" s="65"/>
      <c r="EZ95" s="65"/>
      <c r="FA95" s="65"/>
      <c r="FB95" s="65"/>
      <c r="FC95" s="65"/>
      <c r="FD95" s="65"/>
      <c r="FE95" s="65"/>
      <c r="FF95" s="65"/>
      <c r="FG95" s="65"/>
      <c r="FH95" s="65"/>
      <c r="FI95" s="65"/>
      <c r="FJ95" s="65"/>
      <c r="FK95" s="65"/>
      <c r="FL95" s="65"/>
      <c r="FM95" s="65"/>
      <c r="FN95" s="65"/>
      <c r="FO95" s="65"/>
      <c r="FP95" s="65"/>
      <c r="FQ95" s="65"/>
      <c r="FR95" s="65"/>
      <c r="FS95" s="65"/>
      <c r="FT95" s="65"/>
      <c r="FU95" s="65"/>
      <c r="FV95" s="65"/>
      <c r="FW95" s="65"/>
      <c r="FX95" s="65"/>
      <c r="FY95" s="65"/>
      <c r="FZ95" s="65"/>
      <c r="GA95" s="65"/>
      <c r="GB95" s="65"/>
      <c r="GC95" s="65"/>
      <c r="GD95" s="65"/>
      <c r="GE95" s="65"/>
      <c r="GF95" s="65"/>
      <c r="GG95" s="65"/>
      <c r="GH95" s="65"/>
      <c r="GI95" s="65"/>
      <c r="GJ95" s="65"/>
      <c r="GK95" s="65"/>
      <c r="GL95" s="65"/>
      <c r="GM95" s="65"/>
      <c r="GN95" s="65"/>
      <c r="GO95" s="65"/>
      <c r="GP95" s="65"/>
      <c r="GQ95" s="65"/>
      <c r="GR95" s="65"/>
      <c r="GS95" s="65"/>
      <c r="GT95" s="65"/>
      <c r="GU95" s="65"/>
      <c r="GV95" s="65"/>
      <c r="GW95" s="65"/>
      <c r="GX95" s="65"/>
      <c r="GY95" s="65"/>
      <c r="GZ95" s="65"/>
      <c r="HA95" s="65"/>
      <c r="HB95" s="65"/>
      <c r="HC95" s="65"/>
      <c r="HD95" s="65"/>
      <c r="HE95" s="65"/>
      <c r="HF95" s="65"/>
      <c r="HG95" s="65"/>
      <c r="HH95" s="65"/>
      <c r="HI95" s="65"/>
      <c r="HJ95" s="65"/>
      <c r="HK95" s="65"/>
      <c r="HL95" s="65"/>
      <c r="HM95" s="65"/>
      <c r="HN95" s="65"/>
      <c r="HO95" s="65"/>
      <c r="HP95" s="65"/>
      <c r="HQ95" s="65"/>
      <c r="HR95" s="65"/>
      <c r="HS95" s="65"/>
      <c r="HT95" s="65"/>
      <c r="HU95" s="65"/>
      <c r="HV95" s="65"/>
      <c r="HW95" s="65"/>
      <c r="HX95" s="65"/>
      <c r="HY95" s="65"/>
    </row>
    <row r="96" spans="1:233" s="66" customFormat="1" ht="150" x14ac:dyDescent="0.25">
      <c r="A96" s="501" t="s">
        <v>104</v>
      </c>
      <c r="B96" s="61" t="s">
        <v>207</v>
      </c>
      <c r="C96" s="61" t="s">
        <v>207</v>
      </c>
      <c r="D96" s="61" t="s">
        <v>100</v>
      </c>
      <c r="E96" s="61" t="s">
        <v>327</v>
      </c>
      <c r="F96" s="61" t="s">
        <v>102</v>
      </c>
      <c r="G96" s="502" t="s">
        <v>399</v>
      </c>
      <c r="H96" s="281" t="s">
        <v>113</v>
      </c>
      <c r="I96" s="506" t="s">
        <v>374</v>
      </c>
      <c r="J96" s="63" t="s">
        <v>375</v>
      </c>
      <c r="K96" s="725">
        <v>300</v>
      </c>
      <c r="L96" s="866" t="s">
        <v>400</v>
      </c>
      <c r="M96" s="63">
        <v>2021005810269</v>
      </c>
      <c r="N96" s="183">
        <v>150000000</v>
      </c>
      <c r="O96" s="185" t="s">
        <v>1051</v>
      </c>
      <c r="P96" s="184" t="s">
        <v>1155</v>
      </c>
      <c r="Q96" s="864">
        <v>150000000</v>
      </c>
      <c r="R96" s="930" t="s">
        <v>1104</v>
      </c>
      <c r="S96" s="184" t="s">
        <v>889</v>
      </c>
      <c r="T96" s="188" t="s">
        <v>890</v>
      </c>
      <c r="U96" s="188" t="s">
        <v>883</v>
      </c>
      <c r="V96" s="725"/>
      <c r="W96" s="501" t="s">
        <v>120</v>
      </c>
      <c r="X96" s="259">
        <f t="shared" si="13"/>
        <v>150000000</v>
      </c>
      <c r="Y96" s="262">
        <v>92340</v>
      </c>
      <c r="Z96" s="511" t="s">
        <v>376</v>
      </c>
      <c r="AA96" s="1020">
        <v>150000</v>
      </c>
      <c r="AB96" s="1090" t="s">
        <v>334</v>
      </c>
      <c r="AC96" s="1091" t="s">
        <v>893</v>
      </c>
      <c r="AD96" s="1052" t="s">
        <v>335</v>
      </c>
      <c r="AE96" s="63" t="s">
        <v>336</v>
      </c>
      <c r="AF96" s="87"/>
      <c r="AG96" s="87">
        <f>293000000-143000000</f>
        <v>150000000</v>
      </c>
      <c r="AH96" s="1127">
        <f t="shared" si="14"/>
        <v>150000000</v>
      </c>
      <c r="AI96" s="1192">
        <v>293</v>
      </c>
      <c r="AJ96" s="54"/>
      <c r="AK96" s="55"/>
      <c r="AL96" s="55"/>
      <c r="AM96" s="55"/>
      <c r="AN96" s="55"/>
      <c r="AO96" s="55"/>
      <c r="AP96" s="55"/>
      <c r="AQ96" s="55"/>
      <c r="AR96" s="55"/>
      <c r="AS96" s="55"/>
      <c r="AT96" s="55"/>
      <c r="AU96" s="55"/>
      <c r="AV96" s="55"/>
      <c r="AW96" s="55"/>
      <c r="AX96" s="55"/>
      <c r="AY96" s="55"/>
      <c r="AZ96" s="55"/>
      <c r="BA96" s="55"/>
      <c r="BB96" s="55"/>
      <c r="BC96" s="55"/>
      <c r="BD96" s="55"/>
      <c r="BE96" s="55"/>
      <c r="BF96" s="55"/>
      <c r="BG96" s="55"/>
      <c r="BH96" s="55"/>
      <c r="BI96" s="55"/>
      <c r="BJ96" s="55"/>
      <c r="BK96" s="55"/>
      <c r="BL96" s="55"/>
      <c r="BM96" s="55"/>
      <c r="BN96" s="55"/>
      <c r="BO96" s="55"/>
      <c r="BP96" s="55">
        <v>293</v>
      </c>
      <c r="BQ96" s="55"/>
      <c r="BR96" s="55"/>
      <c r="BS96" s="55"/>
      <c r="BT96" s="55"/>
      <c r="BU96" s="55"/>
      <c r="BV96" s="55"/>
      <c r="BW96" s="55"/>
      <c r="BX96" s="55"/>
      <c r="BY96" s="55"/>
      <c r="BZ96" s="55"/>
      <c r="CA96" s="55"/>
      <c r="CB96" s="55"/>
      <c r="CC96" s="55"/>
      <c r="CD96" s="55"/>
      <c r="CE96" s="55"/>
      <c r="CF96" s="55"/>
      <c r="CG96" s="55"/>
      <c r="CH96" s="55"/>
      <c r="CI96" s="55"/>
      <c r="CJ96" s="55"/>
      <c r="CK96" s="55"/>
      <c r="CL96" s="55"/>
      <c r="CM96" s="56"/>
      <c r="CN96" s="56"/>
      <c r="CO96" s="1193"/>
      <c r="CP96" s="1223">
        <v>3301051</v>
      </c>
      <c r="CQ96" s="57" t="s">
        <v>375</v>
      </c>
      <c r="CR96" s="57">
        <v>33016</v>
      </c>
      <c r="CS96" s="57" t="s">
        <v>358</v>
      </c>
      <c r="CT96" s="262" t="s">
        <v>120</v>
      </c>
      <c r="CU96" s="185">
        <f t="shared" si="15"/>
        <v>150000000</v>
      </c>
      <c r="CV96" s="262">
        <v>92340</v>
      </c>
      <c r="CW96" s="262" t="s">
        <v>376</v>
      </c>
      <c r="CX96" s="262">
        <v>48</v>
      </c>
      <c r="CY96" s="262" t="s">
        <v>328</v>
      </c>
      <c r="CZ96" s="262">
        <v>7082</v>
      </c>
      <c r="DA96" s="262" t="s">
        <v>340</v>
      </c>
      <c r="DB96" s="262" t="s">
        <v>377</v>
      </c>
      <c r="DC96" s="511" t="s">
        <v>378</v>
      </c>
      <c r="DD96" s="53">
        <f t="shared" si="10"/>
        <v>150000000</v>
      </c>
      <c r="DE96" s="53">
        <f t="shared" si="11"/>
        <v>0</v>
      </c>
      <c r="DF96" s="65"/>
      <c r="DG96" s="65"/>
      <c r="DH96" s="65"/>
      <c r="DI96" s="65"/>
      <c r="DJ96" s="65"/>
      <c r="DK96" s="65"/>
      <c r="DL96" s="65"/>
      <c r="DM96" s="65"/>
      <c r="DN96" s="65"/>
      <c r="DO96" s="65"/>
      <c r="DP96" s="65"/>
      <c r="DQ96" s="65"/>
      <c r="DR96" s="65"/>
      <c r="DS96" s="65"/>
      <c r="DT96" s="65"/>
      <c r="DU96" s="65"/>
      <c r="DV96" s="65"/>
      <c r="DW96" s="65"/>
      <c r="DX96" s="65"/>
      <c r="DY96" s="65"/>
      <c r="DZ96" s="65"/>
      <c r="EA96" s="65"/>
      <c r="EB96" s="65"/>
      <c r="EC96" s="65"/>
      <c r="ED96" s="65"/>
      <c r="EE96" s="65"/>
      <c r="EF96" s="65"/>
      <c r="EG96" s="65"/>
      <c r="EH96" s="65"/>
      <c r="EI96" s="65"/>
      <c r="EJ96" s="65"/>
      <c r="EK96" s="65"/>
      <c r="EL96" s="65"/>
      <c r="EM96" s="65"/>
      <c r="EN96" s="65"/>
      <c r="EO96" s="65"/>
      <c r="EP96" s="65"/>
      <c r="EQ96" s="65"/>
      <c r="ER96" s="65"/>
      <c r="ES96" s="65"/>
      <c r="ET96" s="65"/>
      <c r="EU96" s="65"/>
      <c r="EV96" s="65"/>
      <c r="EW96" s="65"/>
      <c r="EX96" s="65"/>
      <c r="EY96" s="65"/>
      <c r="EZ96" s="65"/>
      <c r="FA96" s="65"/>
      <c r="FB96" s="65"/>
      <c r="FC96" s="65"/>
      <c r="FD96" s="65"/>
      <c r="FE96" s="65"/>
      <c r="FF96" s="65"/>
      <c r="FG96" s="65"/>
      <c r="FH96" s="65"/>
      <c r="FI96" s="65"/>
      <c r="FJ96" s="65"/>
      <c r="FK96" s="65"/>
      <c r="FL96" s="65"/>
      <c r="FM96" s="65"/>
      <c r="FN96" s="65"/>
      <c r="FO96" s="65"/>
      <c r="FP96" s="65"/>
      <c r="FQ96" s="65"/>
      <c r="FR96" s="65"/>
      <c r="FS96" s="65"/>
      <c r="FT96" s="65"/>
      <c r="FU96" s="65"/>
      <c r="FV96" s="65"/>
      <c r="FW96" s="65"/>
      <c r="FX96" s="65"/>
      <c r="FY96" s="65"/>
      <c r="FZ96" s="65"/>
      <c r="GA96" s="65"/>
      <c r="GB96" s="65"/>
      <c r="GC96" s="65"/>
      <c r="GD96" s="65"/>
      <c r="GE96" s="65"/>
      <c r="GF96" s="65"/>
      <c r="GG96" s="65"/>
      <c r="GH96" s="65"/>
      <c r="GI96" s="65"/>
      <c r="GJ96" s="65"/>
      <c r="GK96" s="65"/>
      <c r="GL96" s="65"/>
      <c r="GM96" s="65"/>
      <c r="GN96" s="65"/>
      <c r="GO96" s="65"/>
      <c r="GP96" s="65"/>
      <c r="GQ96" s="65"/>
      <c r="GR96" s="65"/>
      <c r="GS96" s="65"/>
      <c r="GT96" s="65"/>
      <c r="GU96" s="65"/>
      <c r="GV96" s="65"/>
      <c r="GW96" s="65"/>
      <c r="GX96" s="65"/>
      <c r="GY96" s="65"/>
      <c r="GZ96" s="65"/>
      <c r="HA96" s="65"/>
      <c r="HB96" s="65"/>
      <c r="HC96" s="65"/>
      <c r="HD96" s="65"/>
      <c r="HE96" s="65"/>
      <c r="HF96" s="65"/>
      <c r="HG96" s="65"/>
      <c r="HH96" s="65"/>
      <c r="HI96" s="65"/>
      <c r="HJ96" s="65"/>
      <c r="HK96" s="65"/>
      <c r="HL96" s="65"/>
      <c r="HM96" s="65"/>
      <c r="HN96" s="65"/>
      <c r="HO96" s="65"/>
      <c r="HP96" s="65"/>
      <c r="HQ96" s="65"/>
      <c r="HR96" s="65"/>
      <c r="HS96" s="65"/>
      <c r="HT96" s="65"/>
      <c r="HU96" s="65"/>
      <c r="HV96" s="65"/>
      <c r="HW96" s="65"/>
      <c r="HX96" s="65"/>
      <c r="HY96" s="65"/>
    </row>
    <row r="97" spans="1:233" s="66" customFormat="1" ht="72" customHeight="1" thickBot="1" x14ac:dyDescent="0.3">
      <c r="A97" s="418" t="s">
        <v>104</v>
      </c>
      <c r="B97" s="419" t="s">
        <v>207</v>
      </c>
      <c r="C97" s="419" t="s">
        <v>207</v>
      </c>
      <c r="D97" s="419" t="s">
        <v>100</v>
      </c>
      <c r="E97" s="419" t="s">
        <v>327</v>
      </c>
      <c r="F97" s="419" t="s">
        <v>102</v>
      </c>
      <c r="G97" s="420" t="s">
        <v>401</v>
      </c>
      <c r="H97" s="281" t="s">
        <v>120</v>
      </c>
      <c r="I97" s="498" t="s">
        <v>332</v>
      </c>
      <c r="J97" s="476" t="s">
        <v>362</v>
      </c>
      <c r="K97" s="724">
        <v>3</v>
      </c>
      <c r="L97" s="868" t="s">
        <v>402</v>
      </c>
      <c r="M97" s="476">
        <v>2021005810085</v>
      </c>
      <c r="N97" s="442">
        <v>550000000</v>
      </c>
      <c r="O97" s="513" t="s">
        <v>891</v>
      </c>
      <c r="P97" s="443" t="s">
        <v>1156</v>
      </c>
      <c r="Q97" s="849">
        <v>550000000</v>
      </c>
      <c r="R97" s="928" t="s">
        <v>1105</v>
      </c>
      <c r="S97" s="443" t="s">
        <v>1157</v>
      </c>
      <c r="T97" s="444" t="s">
        <v>838</v>
      </c>
      <c r="U97" s="444" t="s">
        <v>892</v>
      </c>
      <c r="V97" s="724" t="s">
        <v>1158</v>
      </c>
      <c r="W97" s="418" t="s">
        <v>120</v>
      </c>
      <c r="X97" s="446">
        <f t="shared" si="13"/>
        <v>550000000</v>
      </c>
      <c r="Y97" s="483">
        <v>92911</v>
      </c>
      <c r="Z97" s="500" t="s">
        <v>359</v>
      </c>
      <c r="AA97" s="1016">
        <v>550000</v>
      </c>
      <c r="AB97" s="1084" t="s">
        <v>334</v>
      </c>
      <c r="AC97" s="1085" t="s">
        <v>893</v>
      </c>
      <c r="AD97" s="1051" t="s">
        <v>335</v>
      </c>
      <c r="AE97" s="476" t="s">
        <v>336</v>
      </c>
      <c r="AF97" s="478"/>
      <c r="AG97" s="478">
        <v>550000000</v>
      </c>
      <c r="AH97" s="1125">
        <f t="shared" si="14"/>
        <v>550000000</v>
      </c>
      <c r="AI97" s="1184">
        <v>550</v>
      </c>
      <c r="AJ97" s="450"/>
      <c r="AK97" s="451"/>
      <c r="AL97" s="451"/>
      <c r="AM97" s="451"/>
      <c r="AN97" s="451"/>
      <c r="AO97" s="451"/>
      <c r="AP97" s="451"/>
      <c r="AQ97" s="451"/>
      <c r="AR97" s="451"/>
      <c r="AS97" s="451"/>
      <c r="AT97" s="451"/>
      <c r="AU97" s="451"/>
      <c r="AV97" s="451"/>
      <c r="AW97" s="451"/>
      <c r="AX97" s="451"/>
      <c r="AY97" s="451"/>
      <c r="AZ97" s="451"/>
      <c r="BA97" s="451"/>
      <c r="BB97" s="451"/>
      <c r="BC97" s="451"/>
      <c r="BD97" s="451"/>
      <c r="BE97" s="451"/>
      <c r="BF97" s="451"/>
      <c r="BG97" s="451"/>
      <c r="BH97" s="451"/>
      <c r="BI97" s="451"/>
      <c r="BJ97" s="451"/>
      <c r="BK97" s="451"/>
      <c r="BL97" s="451"/>
      <c r="BM97" s="451"/>
      <c r="BN97" s="451"/>
      <c r="BO97" s="451"/>
      <c r="BP97" s="451">
        <v>550</v>
      </c>
      <c r="BQ97" s="451"/>
      <c r="BR97" s="451"/>
      <c r="BS97" s="451"/>
      <c r="BT97" s="451"/>
      <c r="BU97" s="451"/>
      <c r="BV97" s="451"/>
      <c r="BW97" s="451"/>
      <c r="BX97" s="451"/>
      <c r="BY97" s="451"/>
      <c r="BZ97" s="451"/>
      <c r="CA97" s="451"/>
      <c r="CB97" s="451"/>
      <c r="CC97" s="451"/>
      <c r="CD97" s="451"/>
      <c r="CE97" s="451"/>
      <c r="CF97" s="451"/>
      <c r="CG97" s="451"/>
      <c r="CH97" s="451"/>
      <c r="CI97" s="451"/>
      <c r="CJ97" s="451"/>
      <c r="CK97" s="451"/>
      <c r="CL97" s="451"/>
      <c r="CM97" s="452"/>
      <c r="CN97" s="452"/>
      <c r="CO97" s="1185"/>
      <c r="CP97" s="1224">
        <v>3301053</v>
      </c>
      <c r="CQ97" s="512" t="s">
        <v>337</v>
      </c>
      <c r="CR97" s="512">
        <v>33011</v>
      </c>
      <c r="CS97" s="512" t="s">
        <v>338</v>
      </c>
      <c r="CT97" s="419" t="s">
        <v>120</v>
      </c>
      <c r="CU97" s="446">
        <f t="shared" si="15"/>
        <v>550000000</v>
      </c>
      <c r="CV97" s="483">
        <v>92911</v>
      </c>
      <c r="CW97" s="483" t="s">
        <v>359</v>
      </c>
      <c r="CX97" s="483" t="s">
        <v>366</v>
      </c>
      <c r="CY97" s="483" t="s">
        <v>328</v>
      </c>
      <c r="CZ97" s="484" t="s">
        <v>367</v>
      </c>
      <c r="DA97" s="484" t="s">
        <v>340</v>
      </c>
      <c r="DB97" s="485" t="s">
        <v>341</v>
      </c>
      <c r="DC97" s="508" t="s">
        <v>368</v>
      </c>
      <c r="DD97" s="53">
        <f t="shared" si="10"/>
        <v>550000000</v>
      </c>
      <c r="DE97" s="53">
        <f t="shared" si="11"/>
        <v>0</v>
      </c>
      <c r="DF97" s="65"/>
      <c r="DG97" s="65"/>
      <c r="DH97" s="65"/>
      <c r="DI97" s="65"/>
      <c r="DJ97" s="65"/>
      <c r="DK97" s="65"/>
      <c r="DL97" s="65"/>
      <c r="DM97" s="65"/>
      <c r="DN97" s="65"/>
      <c r="DO97" s="65"/>
      <c r="DP97" s="65"/>
      <c r="DQ97" s="65"/>
      <c r="DR97" s="65"/>
      <c r="DS97" s="65"/>
      <c r="DT97" s="65"/>
      <c r="DU97" s="65"/>
      <c r="DV97" s="65"/>
      <c r="DW97" s="65"/>
      <c r="DX97" s="65"/>
      <c r="DY97" s="65"/>
      <c r="DZ97" s="65"/>
      <c r="EA97" s="65"/>
      <c r="EB97" s="65"/>
      <c r="EC97" s="65"/>
      <c r="ED97" s="65"/>
      <c r="EE97" s="65"/>
      <c r="EF97" s="65"/>
      <c r="EG97" s="65"/>
      <c r="EH97" s="65"/>
      <c r="EI97" s="65"/>
      <c r="EJ97" s="65"/>
      <c r="EK97" s="65"/>
      <c r="EL97" s="65"/>
      <c r="EM97" s="65"/>
      <c r="EN97" s="65"/>
      <c r="EO97" s="65"/>
      <c r="EP97" s="65"/>
      <c r="EQ97" s="65"/>
      <c r="ER97" s="65"/>
      <c r="ES97" s="65"/>
      <c r="ET97" s="65"/>
      <c r="EU97" s="65"/>
      <c r="EV97" s="65"/>
      <c r="EW97" s="65"/>
      <c r="EX97" s="65"/>
      <c r="EY97" s="65"/>
      <c r="EZ97" s="65"/>
      <c r="FA97" s="65"/>
      <c r="FB97" s="65"/>
      <c r="FC97" s="65"/>
      <c r="FD97" s="65"/>
      <c r="FE97" s="65"/>
      <c r="FF97" s="65"/>
      <c r="FG97" s="65"/>
      <c r="FH97" s="65"/>
      <c r="FI97" s="65"/>
      <c r="FJ97" s="65"/>
      <c r="FK97" s="65"/>
      <c r="FL97" s="65"/>
      <c r="FM97" s="65"/>
      <c r="FN97" s="65"/>
      <c r="FO97" s="65"/>
      <c r="FP97" s="65"/>
      <c r="FQ97" s="65"/>
      <c r="FR97" s="65"/>
      <c r="FS97" s="65"/>
      <c r="FT97" s="65"/>
      <c r="FU97" s="65"/>
      <c r="FV97" s="65"/>
      <c r="FW97" s="65"/>
      <c r="FX97" s="65"/>
      <c r="FY97" s="65"/>
      <c r="FZ97" s="65"/>
      <c r="GA97" s="65"/>
      <c r="GB97" s="65"/>
      <c r="GC97" s="65"/>
      <c r="GD97" s="65"/>
      <c r="GE97" s="65"/>
      <c r="GF97" s="65"/>
      <c r="GG97" s="65"/>
      <c r="GH97" s="65"/>
      <c r="GI97" s="65"/>
      <c r="GJ97" s="65"/>
      <c r="GK97" s="65"/>
      <c r="GL97" s="65"/>
      <c r="GM97" s="65"/>
      <c r="GN97" s="65"/>
      <c r="GO97" s="65"/>
      <c r="GP97" s="65"/>
      <c r="GQ97" s="65"/>
      <c r="GR97" s="65"/>
      <c r="GS97" s="65"/>
      <c r="GT97" s="65"/>
      <c r="GU97" s="65"/>
      <c r="GV97" s="65"/>
      <c r="GW97" s="65"/>
      <c r="GX97" s="65"/>
      <c r="GY97" s="65"/>
      <c r="GZ97" s="65"/>
      <c r="HA97" s="65"/>
      <c r="HB97" s="65"/>
      <c r="HC97" s="65"/>
      <c r="HD97" s="65"/>
      <c r="HE97" s="65"/>
      <c r="HF97" s="65"/>
      <c r="HG97" s="65"/>
      <c r="HH97" s="65"/>
      <c r="HI97" s="65"/>
      <c r="HJ97" s="65"/>
      <c r="HK97" s="65"/>
      <c r="HL97" s="65"/>
      <c r="HM97" s="65"/>
      <c r="HN97" s="65"/>
      <c r="HO97" s="65"/>
      <c r="HP97" s="65"/>
      <c r="HQ97" s="65"/>
      <c r="HR97" s="65"/>
      <c r="HS97" s="65"/>
      <c r="HT97" s="65"/>
      <c r="HU97" s="65"/>
      <c r="HV97" s="65"/>
      <c r="HW97" s="65"/>
      <c r="HX97" s="65"/>
      <c r="HY97" s="65"/>
    </row>
    <row r="98" spans="1:233" s="66" customFormat="1" ht="51.75" customHeight="1" thickBot="1" x14ac:dyDescent="0.3">
      <c r="A98" s="669" t="s">
        <v>104</v>
      </c>
      <c r="B98" s="343" t="s">
        <v>207</v>
      </c>
      <c r="C98" s="343" t="s">
        <v>207</v>
      </c>
      <c r="D98" s="343" t="s">
        <v>100</v>
      </c>
      <c r="E98" s="343" t="s">
        <v>327</v>
      </c>
      <c r="F98" s="343" t="s">
        <v>205</v>
      </c>
      <c r="G98" s="670"/>
      <c r="H98" s="681"/>
      <c r="I98" s="726"/>
      <c r="J98" s="345"/>
      <c r="K98" s="727"/>
      <c r="L98" s="869" t="s">
        <v>403</v>
      </c>
      <c r="M98" s="345"/>
      <c r="N98" s="346"/>
      <c r="O98" s="347"/>
      <c r="P98" s="343"/>
      <c r="Q98" s="870"/>
      <c r="R98" s="669"/>
      <c r="S98" s="343"/>
      <c r="T98" s="347"/>
      <c r="U98" s="347"/>
      <c r="V98" s="727"/>
      <c r="W98" s="973"/>
      <c r="X98" s="344"/>
      <c r="Y98" s="344"/>
      <c r="Z98" s="670"/>
      <c r="AA98" s="1021"/>
      <c r="AB98" s="1092"/>
      <c r="AC98" s="1093"/>
      <c r="AD98" s="1053"/>
      <c r="AE98" s="345"/>
      <c r="AF98" s="348"/>
      <c r="AG98" s="348"/>
      <c r="AH98" s="1128"/>
      <c r="AI98" s="1194"/>
      <c r="AJ98" s="349"/>
      <c r="AK98" s="349"/>
      <c r="AL98" s="349"/>
      <c r="AM98" s="349"/>
      <c r="AN98" s="349"/>
      <c r="AO98" s="349"/>
      <c r="AP98" s="349"/>
      <c r="AQ98" s="349"/>
      <c r="AR98" s="349"/>
      <c r="AS98" s="349"/>
      <c r="AT98" s="349"/>
      <c r="AU98" s="349"/>
      <c r="AV98" s="349"/>
      <c r="AW98" s="349"/>
      <c r="AX98" s="349"/>
      <c r="AY98" s="349"/>
      <c r="AZ98" s="349"/>
      <c r="BA98" s="349"/>
      <c r="BB98" s="349"/>
      <c r="BC98" s="349"/>
      <c r="BD98" s="349"/>
      <c r="BE98" s="349"/>
      <c r="BF98" s="349"/>
      <c r="BG98" s="349"/>
      <c r="BH98" s="349"/>
      <c r="BI98" s="349"/>
      <c r="BJ98" s="349"/>
      <c r="BK98" s="349"/>
      <c r="BL98" s="349"/>
      <c r="BM98" s="349"/>
      <c r="BN98" s="349"/>
      <c r="BO98" s="349"/>
      <c r="BP98" s="349"/>
      <c r="BQ98" s="349"/>
      <c r="BR98" s="349"/>
      <c r="BS98" s="349"/>
      <c r="BT98" s="349"/>
      <c r="BU98" s="349"/>
      <c r="BV98" s="349"/>
      <c r="BW98" s="349"/>
      <c r="BX98" s="349"/>
      <c r="BY98" s="349"/>
      <c r="BZ98" s="349"/>
      <c r="CA98" s="349"/>
      <c r="CB98" s="349"/>
      <c r="CC98" s="349"/>
      <c r="CD98" s="349"/>
      <c r="CE98" s="349"/>
      <c r="CF98" s="349"/>
      <c r="CG98" s="349"/>
      <c r="CH98" s="349"/>
      <c r="CI98" s="349"/>
      <c r="CJ98" s="349"/>
      <c r="CK98" s="349"/>
      <c r="CL98" s="349"/>
      <c r="CM98" s="349"/>
      <c r="CN98" s="349"/>
      <c r="CO98" s="1195"/>
      <c r="CP98" s="918"/>
      <c r="CQ98" s="344"/>
      <c r="CR98" s="344"/>
      <c r="CS98" s="344"/>
      <c r="CT98" s="344"/>
      <c r="CU98" s="344"/>
      <c r="CV98" s="344"/>
      <c r="CW98" s="344"/>
      <c r="CX98" s="344"/>
      <c r="CY98" s="344"/>
      <c r="CZ98" s="344"/>
      <c r="DA98" s="344"/>
      <c r="DB98" s="344"/>
      <c r="DC98" s="344"/>
      <c r="DD98" s="53">
        <f t="shared" si="10"/>
        <v>0</v>
      </c>
      <c r="DE98" s="53">
        <f t="shared" si="11"/>
        <v>0</v>
      </c>
      <c r="DF98" s="64"/>
      <c r="DG98" s="64"/>
      <c r="DH98" s="64"/>
      <c r="DI98" s="64"/>
      <c r="DJ98" s="64"/>
      <c r="DK98" s="64"/>
      <c r="DL98" s="64"/>
      <c r="DM98" s="64"/>
      <c r="DN98" s="64"/>
      <c r="DO98" s="64"/>
      <c r="DP98" s="64"/>
      <c r="DQ98" s="64"/>
      <c r="DR98" s="64"/>
      <c r="DS98" s="64"/>
      <c r="DT98" s="64"/>
      <c r="DU98" s="64"/>
      <c r="DV98" s="64"/>
      <c r="DW98" s="64"/>
      <c r="DX98" s="64"/>
      <c r="DY98" s="64"/>
      <c r="DZ98" s="64"/>
      <c r="EA98" s="64"/>
      <c r="EB98" s="64"/>
      <c r="EC98" s="64"/>
      <c r="ED98" s="64"/>
      <c r="EE98" s="64"/>
      <c r="EF98" s="64"/>
      <c r="EG98" s="64"/>
      <c r="EH98" s="64"/>
      <c r="EI98" s="64"/>
      <c r="EJ98" s="64"/>
      <c r="EK98" s="64"/>
      <c r="EL98" s="64"/>
      <c r="EM98" s="64"/>
      <c r="EN98" s="64"/>
      <c r="EO98" s="64"/>
      <c r="EP98" s="64"/>
      <c r="EQ98" s="64"/>
      <c r="ER98" s="64"/>
      <c r="ES98" s="64"/>
      <c r="ET98" s="64"/>
      <c r="EU98" s="64"/>
      <c r="EV98" s="64"/>
      <c r="EW98" s="64"/>
      <c r="EX98" s="64"/>
      <c r="EY98" s="64"/>
      <c r="EZ98" s="64"/>
      <c r="FA98" s="64"/>
      <c r="FB98" s="64"/>
      <c r="FC98" s="64"/>
      <c r="FD98" s="64"/>
      <c r="FE98" s="64"/>
      <c r="FF98" s="64"/>
      <c r="FG98" s="64"/>
      <c r="FH98" s="64"/>
      <c r="FI98" s="64"/>
      <c r="FJ98" s="64"/>
      <c r="FK98" s="64"/>
      <c r="FL98" s="64"/>
      <c r="FM98" s="64"/>
      <c r="FN98" s="64"/>
      <c r="FO98" s="64"/>
      <c r="FP98" s="64"/>
      <c r="FQ98" s="64"/>
      <c r="FR98" s="64"/>
      <c r="FS98" s="64"/>
      <c r="FT98" s="64"/>
      <c r="FU98" s="64"/>
      <c r="FV98" s="64"/>
      <c r="FW98" s="64"/>
      <c r="FX98" s="64"/>
      <c r="FY98" s="64"/>
      <c r="FZ98" s="64"/>
      <c r="GA98" s="64"/>
      <c r="GB98" s="64"/>
      <c r="GC98" s="64"/>
      <c r="GD98" s="64"/>
      <c r="GE98" s="64"/>
      <c r="GF98" s="64"/>
      <c r="GG98" s="64"/>
      <c r="GH98" s="64"/>
      <c r="GI98" s="64"/>
      <c r="GJ98" s="64"/>
      <c r="GK98" s="64"/>
      <c r="GL98" s="64"/>
      <c r="GM98" s="64"/>
      <c r="GN98" s="64"/>
      <c r="GO98" s="64"/>
      <c r="GP98" s="64"/>
      <c r="GQ98" s="64"/>
      <c r="GR98" s="64"/>
      <c r="GS98" s="64"/>
      <c r="GT98" s="64"/>
      <c r="GU98" s="64"/>
      <c r="GV98" s="64"/>
      <c r="GW98" s="64"/>
      <c r="GX98" s="64"/>
      <c r="GY98" s="64"/>
      <c r="GZ98" s="64"/>
      <c r="HA98" s="64"/>
      <c r="HB98" s="64"/>
      <c r="HC98" s="64"/>
      <c r="HD98" s="64"/>
      <c r="HE98" s="64"/>
      <c r="HF98" s="64"/>
      <c r="HG98" s="64"/>
      <c r="HH98" s="64"/>
      <c r="HI98" s="64"/>
      <c r="HJ98" s="64"/>
      <c r="HK98" s="64"/>
      <c r="HL98" s="64"/>
      <c r="HM98" s="64"/>
      <c r="HN98" s="64"/>
      <c r="HO98" s="64"/>
      <c r="HP98" s="64"/>
      <c r="HQ98" s="64"/>
      <c r="HR98" s="64"/>
      <c r="HS98" s="64"/>
      <c r="HT98" s="64"/>
      <c r="HU98" s="64"/>
      <c r="HV98" s="64"/>
      <c r="HW98" s="64"/>
      <c r="HX98" s="64"/>
      <c r="HY98" s="64"/>
    </row>
    <row r="99" spans="1:233" s="66" customFormat="1" ht="87.75" customHeight="1" thickBot="1" x14ac:dyDescent="0.3">
      <c r="A99" s="560" t="s">
        <v>104</v>
      </c>
      <c r="B99" s="561" t="s">
        <v>207</v>
      </c>
      <c r="C99" s="561" t="s">
        <v>207</v>
      </c>
      <c r="D99" s="561" t="s">
        <v>100</v>
      </c>
      <c r="E99" s="561" t="s">
        <v>327</v>
      </c>
      <c r="F99" s="561" t="s">
        <v>205</v>
      </c>
      <c r="G99" s="562" t="s">
        <v>404</v>
      </c>
      <c r="H99" s="281" t="s">
        <v>113</v>
      </c>
      <c r="I99" s="560" t="s">
        <v>406</v>
      </c>
      <c r="J99" s="561" t="s">
        <v>407</v>
      </c>
      <c r="K99" s="562">
        <v>2</v>
      </c>
      <c r="L99" s="843" t="s">
        <v>405</v>
      </c>
      <c r="M99" s="544">
        <v>2021005810264</v>
      </c>
      <c r="N99" s="389">
        <v>228000000</v>
      </c>
      <c r="O99" s="543" t="s">
        <v>894</v>
      </c>
      <c r="P99" s="391" t="s">
        <v>1159</v>
      </c>
      <c r="Q99" s="829">
        <v>228000000</v>
      </c>
      <c r="R99" s="925" t="s">
        <v>1106</v>
      </c>
      <c r="S99" s="391" t="s">
        <v>1160</v>
      </c>
      <c r="T99" s="542" t="s">
        <v>895</v>
      </c>
      <c r="U99" s="542" t="s">
        <v>896</v>
      </c>
      <c r="V99" s="701"/>
      <c r="W99" s="560" t="s">
        <v>120</v>
      </c>
      <c r="X99" s="393">
        <f>AH99</f>
        <v>228000000</v>
      </c>
      <c r="Y99" s="565">
        <v>96121</v>
      </c>
      <c r="Z99" s="400" t="s">
        <v>410</v>
      </c>
      <c r="AA99" s="1007">
        <v>228000</v>
      </c>
      <c r="AB99" s="1075" t="s">
        <v>334</v>
      </c>
      <c r="AC99" s="952" t="s">
        <v>893</v>
      </c>
      <c r="AD99" s="911" t="s">
        <v>335</v>
      </c>
      <c r="AE99" s="392" t="s">
        <v>336</v>
      </c>
      <c r="AF99" s="410"/>
      <c r="AG99" s="410">
        <v>228000000</v>
      </c>
      <c r="AH99" s="1116">
        <f t="shared" si="14"/>
        <v>228000000</v>
      </c>
      <c r="AI99" s="1172">
        <v>228</v>
      </c>
      <c r="AJ99" s="404"/>
      <c r="AK99" s="397"/>
      <c r="AL99" s="397"/>
      <c r="AM99" s="397"/>
      <c r="AN99" s="397"/>
      <c r="AO99" s="397"/>
      <c r="AP99" s="397"/>
      <c r="AQ99" s="397"/>
      <c r="AR99" s="397"/>
      <c r="AS99" s="397"/>
      <c r="AT99" s="397"/>
      <c r="AU99" s="397"/>
      <c r="AV99" s="397"/>
      <c r="AW99" s="397"/>
      <c r="AX99" s="397"/>
      <c r="AY99" s="397"/>
      <c r="AZ99" s="397"/>
      <c r="BA99" s="397"/>
      <c r="BB99" s="397"/>
      <c r="BC99" s="397"/>
      <c r="BD99" s="397"/>
      <c r="BE99" s="397"/>
      <c r="BF99" s="397"/>
      <c r="BG99" s="397"/>
      <c r="BH99" s="397"/>
      <c r="BI99" s="397"/>
      <c r="BJ99" s="397"/>
      <c r="BK99" s="397"/>
      <c r="BL99" s="397"/>
      <c r="BM99" s="397"/>
      <c r="BN99" s="397"/>
      <c r="BO99" s="397"/>
      <c r="BP99" s="397"/>
      <c r="BQ99" s="397"/>
      <c r="BR99" s="397"/>
      <c r="BS99" s="397"/>
      <c r="BT99" s="397"/>
      <c r="BU99" s="397"/>
      <c r="BV99" s="397"/>
      <c r="BW99" s="397"/>
      <c r="BX99" s="397"/>
      <c r="BY99" s="397"/>
      <c r="BZ99" s="397"/>
      <c r="CA99" s="397"/>
      <c r="CB99" s="397"/>
      <c r="CC99" s="397"/>
      <c r="CD99" s="397"/>
      <c r="CE99" s="397"/>
      <c r="CF99" s="397"/>
      <c r="CG99" s="397">
        <v>228</v>
      </c>
      <c r="CH99" s="397"/>
      <c r="CI99" s="397"/>
      <c r="CJ99" s="397"/>
      <c r="CK99" s="397"/>
      <c r="CL99" s="397"/>
      <c r="CM99" s="398"/>
      <c r="CN99" s="398"/>
      <c r="CO99" s="1173"/>
      <c r="CP99" s="1216">
        <v>3302050</v>
      </c>
      <c r="CQ99" s="399" t="s">
        <v>408</v>
      </c>
      <c r="CR99" s="399">
        <v>33021</v>
      </c>
      <c r="CS99" s="399" t="s">
        <v>409</v>
      </c>
      <c r="CT99" s="394" t="s">
        <v>120</v>
      </c>
      <c r="CU99" s="390">
        <f>AH99</f>
        <v>228000000</v>
      </c>
      <c r="CV99" s="394">
        <v>96121</v>
      </c>
      <c r="CW99" s="394" t="s">
        <v>410</v>
      </c>
      <c r="CX99" s="394">
        <v>48</v>
      </c>
      <c r="CY99" s="394" t="s">
        <v>328</v>
      </c>
      <c r="CZ99" s="394">
        <v>7082</v>
      </c>
      <c r="DA99" s="394" t="s">
        <v>340</v>
      </c>
      <c r="DB99" s="394" t="s">
        <v>411</v>
      </c>
      <c r="DC99" s="400" t="s">
        <v>412</v>
      </c>
      <c r="DD99" s="53">
        <f t="shared" si="10"/>
        <v>228000000</v>
      </c>
      <c r="DE99" s="53">
        <f t="shared" si="11"/>
        <v>0</v>
      </c>
      <c r="DF99" s="64"/>
      <c r="DG99" s="64"/>
      <c r="DH99" s="64"/>
      <c r="DI99" s="64"/>
      <c r="DJ99" s="64"/>
      <c r="DK99" s="64"/>
      <c r="DL99" s="64"/>
      <c r="DM99" s="64"/>
      <c r="DN99" s="64"/>
      <c r="DO99" s="64"/>
      <c r="DP99" s="64"/>
      <c r="DQ99" s="64"/>
      <c r="DR99" s="64"/>
      <c r="DS99" s="64"/>
      <c r="DT99" s="64"/>
      <c r="DU99" s="64"/>
      <c r="DV99" s="64"/>
      <c r="DW99" s="64"/>
      <c r="DX99" s="64"/>
      <c r="DY99" s="64"/>
      <c r="DZ99" s="64"/>
      <c r="EA99" s="64"/>
      <c r="EB99" s="64"/>
      <c r="EC99" s="64"/>
      <c r="ED99" s="64"/>
      <c r="EE99" s="64"/>
      <c r="EF99" s="64"/>
      <c r="EG99" s="64"/>
      <c r="EH99" s="64"/>
      <c r="EI99" s="64"/>
      <c r="EJ99" s="64"/>
      <c r="EK99" s="64"/>
      <c r="EL99" s="64"/>
      <c r="EM99" s="64"/>
      <c r="EN99" s="64"/>
      <c r="EO99" s="64"/>
      <c r="EP99" s="64"/>
      <c r="EQ99" s="64"/>
      <c r="ER99" s="64"/>
      <c r="ES99" s="64"/>
      <c r="ET99" s="64"/>
      <c r="EU99" s="64"/>
      <c r="EV99" s="64"/>
      <c r="EW99" s="64"/>
      <c r="EX99" s="64"/>
      <c r="EY99" s="64"/>
      <c r="EZ99" s="64"/>
      <c r="FA99" s="64"/>
      <c r="FB99" s="64"/>
      <c r="FC99" s="64"/>
      <c r="FD99" s="64"/>
      <c r="FE99" s="64"/>
      <c r="FF99" s="64"/>
      <c r="FG99" s="64"/>
      <c r="FH99" s="64"/>
      <c r="FI99" s="64"/>
      <c r="FJ99" s="64"/>
      <c r="FK99" s="64"/>
      <c r="FL99" s="64"/>
      <c r="FM99" s="64"/>
      <c r="FN99" s="64"/>
      <c r="FO99" s="64"/>
      <c r="FP99" s="64"/>
      <c r="FQ99" s="64"/>
      <c r="FR99" s="64"/>
      <c r="FS99" s="64"/>
      <c r="FT99" s="64"/>
      <c r="FU99" s="64"/>
      <c r="FV99" s="64"/>
      <c r="FW99" s="64"/>
      <c r="FX99" s="64"/>
      <c r="FY99" s="64"/>
      <c r="FZ99" s="64"/>
      <c r="GA99" s="64"/>
      <c r="GB99" s="64"/>
      <c r="GC99" s="64"/>
      <c r="GD99" s="64"/>
      <c r="GE99" s="64"/>
      <c r="GF99" s="64"/>
      <c r="GG99" s="64"/>
      <c r="GH99" s="64"/>
      <c r="GI99" s="64"/>
      <c r="GJ99" s="64"/>
      <c r="GK99" s="64"/>
      <c r="GL99" s="64"/>
      <c r="GM99" s="64"/>
      <c r="GN99" s="64"/>
      <c r="GO99" s="64"/>
      <c r="GP99" s="64"/>
      <c r="GQ99" s="64"/>
      <c r="GR99" s="64"/>
      <c r="GS99" s="64"/>
      <c r="GT99" s="64"/>
      <c r="GU99" s="64"/>
      <c r="GV99" s="64"/>
      <c r="GW99" s="64"/>
      <c r="GX99" s="64"/>
      <c r="GY99" s="64"/>
      <c r="GZ99" s="64"/>
      <c r="HA99" s="64"/>
      <c r="HB99" s="64"/>
      <c r="HC99" s="64"/>
      <c r="HD99" s="64"/>
      <c r="HE99" s="64"/>
      <c r="HF99" s="64"/>
      <c r="HG99" s="64"/>
      <c r="HH99" s="64"/>
      <c r="HI99" s="64"/>
      <c r="HJ99" s="64"/>
      <c r="HK99" s="64"/>
      <c r="HL99" s="64"/>
      <c r="HM99" s="64"/>
      <c r="HN99" s="64"/>
      <c r="HO99" s="64"/>
      <c r="HP99" s="64"/>
      <c r="HQ99" s="64"/>
      <c r="HR99" s="64"/>
      <c r="HS99" s="64"/>
      <c r="HT99" s="64"/>
      <c r="HU99" s="64"/>
      <c r="HV99" s="64"/>
      <c r="HW99" s="64"/>
      <c r="HX99" s="64"/>
      <c r="HY99" s="64"/>
    </row>
    <row r="100" spans="1:233" ht="19.5" x14ac:dyDescent="0.25">
      <c r="A100" s="665" t="s">
        <v>104</v>
      </c>
      <c r="B100" s="329" t="s">
        <v>127</v>
      </c>
      <c r="C100" s="329"/>
      <c r="D100" s="329"/>
      <c r="E100" s="329"/>
      <c r="F100" s="329"/>
      <c r="G100" s="666"/>
      <c r="H100" s="675"/>
      <c r="I100" s="728"/>
      <c r="J100" s="350"/>
      <c r="K100" s="729"/>
      <c r="L100" s="850" t="s">
        <v>153</v>
      </c>
      <c r="M100" s="350"/>
      <c r="N100" s="332"/>
      <c r="O100" s="333"/>
      <c r="P100" s="329"/>
      <c r="Q100" s="851"/>
      <c r="R100" s="665"/>
      <c r="S100" s="329"/>
      <c r="T100" s="333"/>
      <c r="U100" s="333"/>
      <c r="V100" s="729"/>
      <c r="W100" s="967"/>
      <c r="X100" s="330"/>
      <c r="Y100" s="330"/>
      <c r="Z100" s="666"/>
      <c r="AA100" s="1017"/>
      <c r="AB100" s="1086"/>
      <c r="AC100" s="1087"/>
      <c r="AD100" s="1054"/>
      <c r="AE100" s="350"/>
      <c r="AF100" s="334"/>
      <c r="AG100" s="334"/>
      <c r="AH100" s="1120"/>
      <c r="AI100" s="1186"/>
      <c r="AJ100" s="335"/>
      <c r="AK100" s="335"/>
      <c r="AL100" s="335"/>
      <c r="AM100" s="335"/>
      <c r="AN100" s="335"/>
      <c r="AO100" s="335"/>
      <c r="AP100" s="335"/>
      <c r="AQ100" s="335"/>
      <c r="AR100" s="335"/>
      <c r="AS100" s="335"/>
      <c r="AT100" s="335"/>
      <c r="AU100" s="335"/>
      <c r="AV100" s="335"/>
      <c r="AW100" s="335"/>
      <c r="AX100" s="335"/>
      <c r="AY100" s="335"/>
      <c r="AZ100" s="335"/>
      <c r="BA100" s="335"/>
      <c r="BB100" s="335"/>
      <c r="BC100" s="335"/>
      <c r="BD100" s="335"/>
      <c r="BE100" s="335"/>
      <c r="BF100" s="335"/>
      <c r="BG100" s="335"/>
      <c r="BH100" s="335"/>
      <c r="BI100" s="335"/>
      <c r="BJ100" s="335"/>
      <c r="BK100" s="335"/>
      <c r="BL100" s="335"/>
      <c r="BM100" s="335"/>
      <c r="BN100" s="335"/>
      <c r="BO100" s="335"/>
      <c r="BP100" s="335"/>
      <c r="BQ100" s="335"/>
      <c r="BR100" s="335"/>
      <c r="BS100" s="335"/>
      <c r="BT100" s="335"/>
      <c r="BU100" s="335"/>
      <c r="BV100" s="335"/>
      <c r="BW100" s="335"/>
      <c r="BX100" s="335"/>
      <c r="BY100" s="335"/>
      <c r="BZ100" s="335"/>
      <c r="CA100" s="335"/>
      <c r="CB100" s="335"/>
      <c r="CC100" s="335"/>
      <c r="CD100" s="335"/>
      <c r="CE100" s="335"/>
      <c r="CF100" s="335"/>
      <c r="CG100" s="335"/>
      <c r="CH100" s="335"/>
      <c r="CI100" s="335"/>
      <c r="CJ100" s="335"/>
      <c r="CK100" s="335"/>
      <c r="CL100" s="335"/>
      <c r="CM100" s="335"/>
      <c r="CN100" s="335"/>
      <c r="CO100" s="1187"/>
      <c r="CP100" s="916"/>
      <c r="CQ100" s="330"/>
      <c r="CR100" s="330"/>
      <c r="CS100" s="330"/>
      <c r="CT100" s="330"/>
      <c r="CU100" s="330"/>
      <c r="CV100" s="330"/>
      <c r="CW100" s="330"/>
      <c r="CX100" s="330"/>
      <c r="CY100" s="330"/>
      <c r="CZ100" s="330"/>
      <c r="DA100" s="330"/>
      <c r="DB100" s="330"/>
      <c r="DC100" s="330"/>
      <c r="DD100" s="53">
        <f t="shared" si="10"/>
        <v>0</v>
      </c>
      <c r="DE100" s="53">
        <f t="shared" si="11"/>
        <v>0</v>
      </c>
      <c r="DF100" s="33"/>
      <c r="DG100" s="33"/>
      <c r="DH100" s="33"/>
      <c r="DI100" s="33"/>
      <c r="DJ100" s="33"/>
      <c r="DK100" s="33"/>
      <c r="DL100" s="33"/>
      <c r="DM100" s="33"/>
      <c r="DN100" s="33"/>
      <c r="DO100" s="33"/>
      <c r="DP100" s="33"/>
      <c r="DQ100" s="33"/>
      <c r="DR100" s="33"/>
      <c r="DS100" s="33"/>
      <c r="DT100" s="33"/>
      <c r="DU100" s="33"/>
      <c r="DV100" s="33"/>
      <c r="DW100" s="33"/>
      <c r="DX100" s="33"/>
      <c r="DY100" s="33"/>
      <c r="DZ100" s="33"/>
      <c r="EA100" s="33"/>
      <c r="EB100" s="33"/>
      <c r="EC100" s="33"/>
      <c r="ED100" s="33"/>
      <c r="EE100" s="33"/>
      <c r="EF100" s="33"/>
      <c r="EG100" s="33"/>
      <c r="EH100" s="33"/>
      <c r="EI100" s="33"/>
      <c r="EJ100" s="33"/>
      <c r="EK100" s="33"/>
      <c r="EL100" s="33"/>
      <c r="EM100" s="33"/>
      <c r="EN100" s="33"/>
      <c r="EO100" s="33"/>
      <c r="EP100" s="33"/>
      <c r="EQ100" s="33"/>
      <c r="ER100" s="33"/>
      <c r="ES100" s="33"/>
      <c r="ET100" s="33"/>
      <c r="EU100" s="33"/>
      <c r="EV100" s="33"/>
      <c r="EW100" s="33"/>
      <c r="EX100" s="33"/>
      <c r="EY100" s="33"/>
      <c r="EZ100" s="33"/>
      <c r="FA100" s="33"/>
      <c r="FB100" s="33"/>
      <c r="FC100" s="33"/>
      <c r="FD100" s="33"/>
      <c r="FE100" s="33"/>
      <c r="FF100" s="33"/>
      <c r="FG100" s="33"/>
      <c r="FH100" s="33"/>
      <c r="FI100" s="33"/>
      <c r="FJ100" s="33"/>
      <c r="FK100" s="33"/>
      <c r="FL100" s="33"/>
      <c r="FM100" s="33"/>
      <c r="FN100" s="33"/>
      <c r="FO100" s="33"/>
      <c r="FP100" s="33"/>
      <c r="FQ100" s="33"/>
      <c r="FR100" s="33"/>
      <c r="FS100" s="33"/>
      <c r="FT100" s="33"/>
      <c r="FU100" s="33"/>
      <c r="FV100" s="33"/>
      <c r="FW100" s="33"/>
      <c r="FX100" s="33"/>
      <c r="FY100" s="33"/>
      <c r="FZ100" s="33"/>
      <c r="GA100" s="33"/>
      <c r="GB100" s="33"/>
      <c r="GC100" s="33"/>
      <c r="GD100" s="33"/>
      <c r="GE100" s="33"/>
      <c r="GF100" s="33"/>
      <c r="GG100" s="33"/>
      <c r="GH100" s="33"/>
      <c r="GI100" s="33"/>
      <c r="GJ100" s="33"/>
      <c r="GK100" s="33"/>
      <c r="GL100" s="33"/>
      <c r="GM100" s="33"/>
      <c r="GN100" s="33"/>
      <c r="GO100" s="33"/>
      <c r="GP100" s="33"/>
      <c r="GQ100" s="33"/>
      <c r="GR100" s="33"/>
      <c r="GS100" s="33"/>
      <c r="GT100" s="33"/>
      <c r="GU100" s="33"/>
      <c r="GV100" s="33"/>
      <c r="GW100" s="33"/>
      <c r="GX100" s="33"/>
      <c r="GY100" s="33"/>
      <c r="GZ100" s="33"/>
      <c r="HA100" s="33"/>
      <c r="HB100" s="33"/>
      <c r="HC100" s="33"/>
      <c r="HD100" s="33"/>
      <c r="HE100" s="33"/>
      <c r="HF100" s="33"/>
      <c r="HG100" s="33"/>
      <c r="HH100" s="33"/>
      <c r="HI100" s="33"/>
      <c r="HJ100" s="33"/>
      <c r="HK100" s="33"/>
      <c r="HL100" s="33"/>
      <c r="HM100" s="33"/>
      <c r="HN100" s="33"/>
      <c r="HO100" s="33"/>
      <c r="HP100" s="33"/>
      <c r="HQ100" s="33"/>
      <c r="HR100" s="33"/>
      <c r="HS100" s="25"/>
      <c r="HT100" s="25"/>
      <c r="HU100" s="25"/>
      <c r="HV100" s="25"/>
      <c r="HW100" s="25"/>
      <c r="HX100" s="25"/>
      <c r="HY100" s="25"/>
    </row>
    <row r="101" spans="1:233" ht="19.5" x14ac:dyDescent="0.25">
      <c r="A101" s="649" t="s">
        <v>104</v>
      </c>
      <c r="B101" s="34" t="s">
        <v>127</v>
      </c>
      <c r="C101" s="34" t="s">
        <v>102</v>
      </c>
      <c r="D101" s="34"/>
      <c r="E101" s="34"/>
      <c r="F101" s="34"/>
      <c r="G101" s="650"/>
      <c r="H101" s="676"/>
      <c r="I101" s="694"/>
      <c r="J101" s="37"/>
      <c r="K101" s="695"/>
      <c r="L101" s="834" t="s">
        <v>154</v>
      </c>
      <c r="M101" s="37"/>
      <c r="N101" s="69"/>
      <c r="O101" s="34"/>
      <c r="P101" s="34"/>
      <c r="Q101" s="835"/>
      <c r="R101" s="649"/>
      <c r="S101" s="34"/>
      <c r="T101" s="34"/>
      <c r="U101" s="34"/>
      <c r="V101" s="695"/>
      <c r="W101" s="957"/>
      <c r="X101" s="35"/>
      <c r="Y101" s="35"/>
      <c r="Z101" s="962"/>
      <c r="AA101" s="1010"/>
      <c r="AB101" s="649"/>
      <c r="AC101" s="650"/>
      <c r="AD101" s="1033"/>
      <c r="AE101" s="37"/>
      <c r="AF101" s="38"/>
      <c r="AG101" s="38"/>
      <c r="AH101" s="1107"/>
      <c r="AI101" s="1164"/>
      <c r="AJ101" s="39"/>
      <c r="AK101" s="39"/>
      <c r="AL101" s="39"/>
      <c r="AM101" s="39"/>
      <c r="AN101" s="39"/>
      <c r="AO101" s="39"/>
      <c r="AP101" s="39"/>
      <c r="AQ101" s="39"/>
      <c r="AR101" s="39"/>
      <c r="AS101" s="39"/>
      <c r="AT101" s="39"/>
      <c r="AU101" s="39"/>
      <c r="AV101" s="39"/>
      <c r="AW101" s="39"/>
      <c r="AX101" s="39"/>
      <c r="AY101" s="39"/>
      <c r="AZ101" s="39"/>
      <c r="BA101" s="39"/>
      <c r="BB101" s="39"/>
      <c r="BC101" s="39"/>
      <c r="BD101" s="39"/>
      <c r="BE101" s="39"/>
      <c r="BF101" s="39"/>
      <c r="BG101" s="39"/>
      <c r="BH101" s="39"/>
      <c r="BI101" s="39"/>
      <c r="BJ101" s="39"/>
      <c r="BK101" s="39"/>
      <c r="BL101" s="39"/>
      <c r="BM101" s="39"/>
      <c r="BN101" s="39"/>
      <c r="BO101" s="39"/>
      <c r="BP101" s="39"/>
      <c r="BQ101" s="39"/>
      <c r="BR101" s="39"/>
      <c r="BS101" s="39"/>
      <c r="BT101" s="39"/>
      <c r="BU101" s="39"/>
      <c r="BV101" s="39"/>
      <c r="BW101" s="39"/>
      <c r="BX101" s="39"/>
      <c r="BY101" s="39"/>
      <c r="BZ101" s="39"/>
      <c r="CA101" s="39"/>
      <c r="CB101" s="39"/>
      <c r="CC101" s="39"/>
      <c r="CD101" s="39"/>
      <c r="CE101" s="39"/>
      <c r="CF101" s="39"/>
      <c r="CG101" s="39"/>
      <c r="CH101" s="39"/>
      <c r="CI101" s="39"/>
      <c r="CJ101" s="39"/>
      <c r="CK101" s="39"/>
      <c r="CL101" s="39"/>
      <c r="CM101" s="39"/>
      <c r="CN101" s="39"/>
      <c r="CO101" s="1165"/>
      <c r="CP101" s="907"/>
      <c r="CQ101" s="35"/>
      <c r="CR101" s="35"/>
      <c r="CS101" s="35"/>
      <c r="CT101" s="35"/>
      <c r="CU101" s="35"/>
      <c r="CV101" s="35"/>
      <c r="CW101" s="35"/>
      <c r="CX101" s="35"/>
      <c r="CY101" s="35"/>
      <c r="CZ101" s="35"/>
      <c r="DA101" s="35"/>
      <c r="DB101" s="35"/>
      <c r="DC101" s="35"/>
      <c r="DD101" s="53">
        <f t="shared" si="10"/>
        <v>0</v>
      </c>
      <c r="DE101" s="53">
        <f t="shared" si="11"/>
        <v>0</v>
      </c>
      <c r="DF101" s="33"/>
      <c r="DG101" s="33"/>
      <c r="DH101" s="33"/>
      <c r="DI101" s="33"/>
      <c r="DJ101" s="33"/>
      <c r="DK101" s="33"/>
      <c r="DL101" s="33"/>
      <c r="DM101" s="33"/>
      <c r="DN101" s="33"/>
      <c r="DO101" s="33"/>
      <c r="DP101" s="33"/>
      <c r="DQ101" s="33"/>
      <c r="DR101" s="33"/>
      <c r="DS101" s="33"/>
      <c r="DT101" s="33"/>
      <c r="DU101" s="33"/>
      <c r="DV101" s="33"/>
      <c r="DW101" s="33"/>
      <c r="DX101" s="33"/>
      <c r="DY101" s="33"/>
      <c r="DZ101" s="33"/>
      <c r="EA101" s="33"/>
      <c r="EB101" s="33"/>
      <c r="EC101" s="33"/>
      <c r="ED101" s="33"/>
      <c r="EE101" s="33"/>
      <c r="EF101" s="33"/>
      <c r="EG101" s="33"/>
      <c r="EH101" s="33"/>
      <c r="EI101" s="33"/>
      <c r="EJ101" s="33"/>
      <c r="EK101" s="33"/>
      <c r="EL101" s="33"/>
      <c r="EM101" s="33"/>
      <c r="EN101" s="33"/>
      <c r="EO101" s="33"/>
      <c r="EP101" s="33"/>
      <c r="EQ101" s="33"/>
      <c r="ER101" s="33"/>
      <c r="ES101" s="33"/>
      <c r="ET101" s="33"/>
      <c r="EU101" s="33"/>
      <c r="EV101" s="33"/>
      <c r="EW101" s="33"/>
      <c r="EX101" s="33"/>
      <c r="EY101" s="33"/>
      <c r="EZ101" s="33"/>
      <c r="FA101" s="33"/>
      <c r="FB101" s="33"/>
      <c r="FC101" s="33"/>
      <c r="FD101" s="33"/>
      <c r="FE101" s="33"/>
      <c r="FF101" s="33"/>
      <c r="FG101" s="33"/>
      <c r="FH101" s="33"/>
      <c r="FI101" s="33"/>
      <c r="FJ101" s="33"/>
      <c r="FK101" s="33"/>
      <c r="FL101" s="33"/>
      <c r="FM101" s="33"/>
      <c r="FN101" s="33"/>
      <c r="FO101" s="33"/>
      <c r="FP101" s="33"/>
      <c r="FQ101" s="33"/>
      <c r="FR101" s="33"/>
      <c r="FS101" s="33"/>
      <c r="FT101" s="33"/>
      <c r="FU101" s="33"/>
      <c r="FV101" s="33"/>
      <c r="FW101" s="33"/>
      <c r="FX101" s="33"/>
      <c r="FY101" s="33"/>
      <c r="FZ101" s="33"/>
      <c r="GA101" s="33"/>
      <c r="GB101" s="33"/>
      <c r="GC101" s="33"/>
      <c r="GD101" s="33"/>
      <c r="GE101" s="33"/>
      <c r="GF101" s="33"/>
      <c r="GG101" s="33"/>
      <c r="GH101" s="33"/>
      <c r="GI101" s="33"/>
      <c r="GJ101" s="33"/>
      <c r="GK101" s="33"/>
      <c r="GL101" s="33"/>
      <c r="GM101" s="33"/>
      <c r="GN101" s="33"/>
      <c r="GO101" s="33"/>
      <c r="GP101" s="33"/>
      <c r="GQ101" s="33"/>
      <c r="GR101" s="33"/>
      <c r="GS101" s="33"/>
      <c r="GT101" s="33"/>
      <c r="GU101" s="33"/>
      <c r="GV101" s="33"/>
      <c r="GW101" s="33"/>
      <c r="GX101" s="33"/>
      <c r="GY101" s="33"/>
      <c r="GZ101" s="33"/>
      <c r="HA101" s="33"/>
      <c r="HB101" s="33"/>
      <c r="HC101" s="33"/>
      <c r="HD101" s="33"/>
      <c r="HE101" s="33"/>
      <c r="HF101" s="33"/>
      <c r="HG101" s="33"/>
      <c r="HH101" s="33"/>
      <c r="HI101" s="33"/>
      <c r="HJ101" s="33"/>
      <c r="HK101" s="33"/>
      <c r="HL101" s="33"/>
      <c r="HM101" s="33"/>
      <c r="HN101" s="33"/>
      <c r="HO101" s="33"/>
      <c r="HP101" s="33"/>
      <c r="HQ101" s="33"/>
      <c r="HR101" s="33"/>
      <c r="HS101" s="25"/>
      <c r="HT101" s="25"/>
      <c r="HU101" s="25"/>
      <c r="HV101" s="25"/>
      <c r="HW101" s="25"/>
      <c r="HX101" s="25"/>
      <c r="HY101" s="25"/>
    </row>
    <row r="102" spans="1:233" ht="19.5" x14ac:dyDescent="0.25">
      <c r="A102" s="659" t="s">
        <v>104</v>
      </c>
      <c r="B102" s="70" t="s">
        <v>127</v>
      </c>
      <c r="C102" s="70" t="s">
        <v>102</v>
      </c>
      <c r="D102" s="70" t="s">
        <v>413</v>
      </c>
      <c r="E102" s="70"/>
      <c r="F102" s="70"/>
      <c r="G102" s="660"/>
      <c r="H102" s="680"/>
      <c r="I102" s="711"/>
      <c r="J102" s="78"/>
      <c r="K102" s="712"/>
      <c r="L102" s="841" t="s">
        <v>414</v>
      </c>
      <c r="M102" s="78"/>
      <c r="N102" s="77"/>
      <c r="O102" s="200"/>
      <c r="P102" s="70"/>
      <c r="Q102" s="842"/>
      <c r="R102" s="659"/>
      <c r="S102" s="70"/>
      <c r="T102" s="200"/>
      <c r="U102" s="200"/>
      <c r="V102" s="712"/>
      <c r="W102" s="963"/>
      <c r="X102" s="71"/>
      <c r="Y102" s="71"/>
      <c r="Z102" s="660"/>
      <c r="AA102" s="1013"/>
      <c r="AB102" s="1079"/>
      <c r="AC102" s="941"/>
      <c r="AD102" s="1042"/>
      <c r="AE102" s="78"/>
      <c r="AF102" s="74"/>
      <c r="AG102" s="74"/>
      <c r="AH102" s="1113"/>
      <c r="AI102" s="1176"/>
      <c r="AJ102" s="75"/>
      <c r="AK102" s="75"/>
      <c r="AL102" s="75"/>
      <c r="AM102" s="75"/>
      <c r="AN102" s="75"/>
      <c r="AO102" s="75"/>
      <c r="AP102" s="75"/>
      <c r="AQ102" s="75"/>
      <c r="AR102" s="75"/>
      <c r="AS102" s="75"/>
      <c r="AT102" s="75"/>
      <c r="AU102" s="75"/>
      <c r="AV102" s="75"/>
      <c r="AW102" s="75"/>
      <c r="AX102" s="75"/>
      <c r="AY102" s="75"/>
      <c r="AZ102" s="75"/>
      <c r="BA102" s="75"/>
      <c r="BB102" s="75"/>
      <c r="BC102" s="75"/>
      <c r="BD102" s="75"/>
      <c r="BE102" s="75"/>
      <c r="BF102" s="75"/>
      <c r="BG102" s="75"/>
      <c r="BH102" s="75"/>
      <c r="BI102" s="75"/>
      <c r="BJ102" s="75"/>
      <c r="BK102" s="75"/>
      <c r="BL102" s="75"/>
      <c r="BM102" s="75"/>
      <c r="BN102" s="75"/>
      <c r="BO102" s="75"/>
      <c r="BP102" s="75"/>
      <c r="BQ102" s="75"/>
      <c r="BR102" s="75"/>
      <c r="BS102" s="75"/>
      <c r="BT102" s="75"/>
      <c r="BU102" s="75"/>
      <c r="BV102" s="75"/>
      <c r="BW102" s="75"/>
      <c r="BX102" s="75"/>
      <c r="BY102" s="75"/>
      <c r="BZ102" s="75"/>
      <c r="CA102" s="75"/>
      <c r="CB102" s="75"/>
      <c r="CC102" s="75"/>
      <c r="CD102" s="75"/>
      <c r="CE102" s="75"/>
      <c r="CF102" s="75"/>
      <c r="CG102" s="75"/>
      <c r="CH102" s="75"/>
      <c r="CI102" s="75"/>
      <c r="CJ102" s="75"/>
      <c r="CK102" s="75"/>
      <c r="CL102" s="75"/>
      <c r="CM102" s="75"/>
      <c r="CN102" s="75"/>
      <c r="CO102" s="1177"/>
      <c r="CP102" s="913"/>
      <c r="CQ102" s="71"/>
      <c r="CR102" s="71"/>
      <c r="CS102" s="71"/>
      <c r="CT102" s="71"/>
      <c r="CU102" s="71"/>
      <c r="CV102" s="71"/>
      <c r="CW102" s="71"/>
      <c r="CX102" s="71"/>
      <c r="CY102" s="71"/>
      <c r="CZ102" s="71"/>
      <c r="DA102" s="71"/>
      <c r="DB102" s="71"/>
      <c r="DC102" s="71"/>
      <c r="DD102" s="53">
        <f t="shared" si="10"/>
        <v>0</v>
      </c>
      <c r="DE102" s="53">
        <f t="shared" ref="DE102:DE106" si="16">AH102-DD102</f>
        <v>0</v>
      </c>
      <c r="DF102" s="33"/>
      <c r="DG102" s="33"/>
      <c r="DH102" s="33"/>
      <c r="DI102" s="33"/>
      <c r="DJ102" s="33"/>
      <c r="DK102" s="33"/>
      <c r="DL102" s="33"/>
      <c r="DM102" s="33"/>
      <c r="DN102" s="33"/>
      <c r="DO102" s="33"/>
      <c r="DP102" s="33"/>
      <c r="DQ102" s="33"/>
      <c r="DR102" s="33"/>
      <c r="DS102" s="33"/>
      <c r="DT102" s="33"/>
      <c r="DU102" s="33"/>
      <c r="DV102" s="33"/>
      <c r="DW102" s="33"/>
      <c r="DX102" s="33"/>
      <c r="DY102" s="33"/>
      <c r="DZ102" s="33"/>
      <c r="EA102" s="33"/>
      <c r="EB102" s="33"/>
      <c r="EC102" s="33"/>
      <c r="ED102" s="33"/>
      <c r="EE102" s="33"/>
      <c r="EF102" s="33"/>
      <c r="EG102" s="33"/>
      <c r="EH102" s="33"/>
      <c r="EI102" s="33"/>
      <c r="EJ102" s="33"/>
      <c r="EK102" s="33"/>
      <c r="EL102" s="33"/>
      <c r="EM102" s="33"/>
      <c r="EN102" s="33"/>
      <c r="EO102" s="33"/>
      <c r="EP102" s="33"/>
      <c r="EQ102" s="33"/>
      <c r="ER102" s="33"/>
      <c r="ES102" s="33"/>
      <c r="ET102" s="33"/>
      <c r="EU102" s="33"/>
      <c r="EV102" s="33"/>
      <c r="EW102" s="33"/>
      <c r="EX102" s="33"/>
      <c r="EY102" s="33"/>
      <c r="EZ102" s="33"/>
      <c r="FA102" s="33"/>
      <c r="FB102" s="33"/>
      <c r="FC102" s="33"/>
      <c r="FD102" s="33"/>
      <c r="FE102" s="33"/>
      <c r="FF102" s="33"/>
      <c r="FG102" s="33"/>
      <c r="FH102" s="33"/>
      <c r="FI102" s="33"/>
      <c r="FJ102" s="33"/>
      <c r="FK102" s="33"/>
      <c r="FL102" s="33"/>
      <c r="FM102" s="33"/>
      <c r="FN102" s="33"/>
      <c r="FO102" s="33"/>
      <c r="FP102" s="33"/>
      <c r="FQ102" s="33"/>
      <c r="FR102" s="33"/>
      <c r="FS102" s="33"/>
      <c r="FT102" s="33"/>
      <c r="FU102" s="33"/>
      <c r="FV102" s="33"/>
      <c r="FW102" s="33"/>
      <c r="FX102" s="33"/>
      <c r="FY102" s="33"/>
      <c r="FZ102" s="33"/>
      <c r="GA102" s="33"/>
      <c r="GB102" s="33"/>
      <c r="GC102" s="33"/>
      <c r="GD102" s="33"/>
      <c r="GE102" s="33"/>
      <c r="GF102" s="33"/>
      <c r="GG102" s="33"/>
      <c r="GH102" s="33"/>
      <c r="GI102" s="33"/>
      <c r="GJ102" s="33"/>
      <c r="GK102" s="33"/>
      <c r="GL102" s="33"/>
      <c r="GM102" s="33"/>
      <c r="GN102" s="33"/>
      <c r="GO102" s="33"/>
      <c r="GP102" s="33"/>
      <c r="GQ102" s="33"/>
      <c r="GR102" s="33"/>
      <c r="GS102" s="33"/>
      <c r="GT102" s="33"/>
      <c r="GU102" s="33"/>
      <c r="GV102" s="33"/>
      <c r="GW102" s="33"/>
      <c r="GX102" s="33"/>
      <c r="GY102" s="33"/>
      <c r="GZ102" s="33"/>
      <c r="HA102" s="33"/>
      <c r="HB102" s="33"/>
      <c r="HC102" s="33"/>
      <c r="HD102" s="33"/>
      <c r="HE102" s="33"/>
      <c r="HF102" s="33"/>
      <c r="HG102" s="33"/>
      <c r="HH102" s="33"/>
      <c r="HI102" s="33"/>
      <c r="HJ102" s="33"/>
      <c r="HK102" s="33"/>
      <c r="HL102" s="33"/>
      <c r="HM102" s="33"/>
      <c r="HN102" s="33"/>
      <c r="HO102" s="33"/>
      <c r="HP102" s="33"/>
      <c r="HQ102" s="33"/>
      <c r="HR102" s="33"/>
      <c r="HS102" s="25"/>
      <c r="HT102" s="25"/>
      <c r="HU102" s="25"/>
      <c r="HV102" s="25"/>
      <c r="HW102" s="25"/>
      <c r="HX102" s="25"/>
      <c r="HY102" s="25"/>
    </row>
    <row r="103" spans="1:233" ht="19.5" x14ac:dyDescent="0.25">
      <c r="A103" s="653" t="s">
        <v>104</v>
      </c>
      <c r="B103" s="47" t="s">
        <v>127</v>
      </c>
      <c r="C103" s="47" t="s">
        <v>102</v>
      </c>
      <c r="D103" s="47" t="s">
        <v>413</v>
      </c>
      <c r="E103" s="47" t="s">
        <v>415</v>
      </c>
      <c r="F103" s="47"/>
      <c r="G103" s="654"/>
      <c r="H103" s="678"/>
      <c r="I103" s="698"/>
      <c r="J103" s="50"/>
      <c r="K103" s="699"/>
      <c r="L103" s="824" t="s">
        <v>414</v>
      </c>
      <c r="M103" s="50"/>
      <c r="N103" s="49"/>
      <c r="O103" s="198"/>
      <c r="P103" s="47"/>
      <c r="Q103" s="825"/>
      <c r="R103" s="653"/>
      <c r="S103" s="47"/>
      <c r="T103" s="198"/>
      <c r="U103" s="198"/>
      <c r="V103" s="699"/>
      <c r="W103" s="959"/>
      <c r="X103" s="48"/>
      <c r="Y103" s="48"/>
      <c r="Z103" s="654"/>
      <c r="AA103" s="1005"/>
      <c r="AB103" s="993"/>
      <c r="AC103" s="942"/>
      <c r="AD103" s="1035"/>
      <c r="AE103" s="50"/>
      <c r="AF103" s="51"/>
      <c r="AG103" s="51"/>
      <c r="AH103" s="1109"/>
      <c r="AI103" s="1168"/>
      <c r="AJ103" s="52"/>
      <c r="AK103" s="52"/>
      <c r="AL103" s="52"/>
      <c r="AM103" s="52"/>
      <c r="AN103" s="52"/>
      <c r="AO103" s="52"/>
      <c r="AP103" s="52"/>
      <c r="AQ103" s="52"/>
      <c r="AR103" s="52"/>
      <c r="AS103" s="52"/>
      <c r="AT103" s="52"/>
      <c r="AU103" s="52"/>
      <c r="AV103" s="52"/>
      <c r="AW103" s="52"/>
      <c r="AX103" s="52"/>
      <c r="AY103" s="52"/>
      <c r="AZ103" s="52"/>
      <c r="BA103" s="52"/>
      <c r="BB103" s="52"/>
      <c r="BC103" s="52"/>
      <c r="BD103" s="52"/>
      <c r="BE103" s="52"/>
      <c r="BF103" s="52"/>
      <c r="BG103" s="52"/>
      <c r="BH103" s="52"/>
      <c r="BI103" s="52"/>
      <c r="BJ103" s="52"/>
      <c r="BK103" s="52"/>
      <c r="BL103" s="52"/>
      <c r="BM103" s="52"/>
      <c r="BN103" s="52"/>
      <c r="BO103" s="52"/>
      <c r="BP103" s="52"/>
      <c r="BQ103" s="52"/>
      <c r="BR103" s="52"/>
      <c r="BS103" s="52"/>
      <c r="BT103" s="52"/>
      <c r="BU103" s="52"/>
      <c r="BV103" s="52"/>
      <c r="BW103" s="52"/>
      <c r="BX103" s="52"/>
      <c r="BY103" s="52"/>
      <c r="BZ103" s="52"/>
      <c r="CA103" s="52"/>
      <c r="CB103" s="52"/>
      <c r="CC103" s="52"/>
      <c r="CD103" s="52"/>
      <c r="CE103" s="52"/>
      <c r="CF103" s="52"/>
      <c r="CG103" s="52"/>
      <c r="CH103" s="52"/>
      <c r="CI103" s="52"/>
      <c r="CJ103" s="52"/>
      <c r="CK103" s="52"/>
      <c r="CL103" s="52"/>
      <c r="CM103" s="52"/>
      <c r="CN103" s="52"/>
      <c r="CO103" s="1169"/>
      <c r="CP103" s="909"/>
      <c r="CQ103" s="48"/>
      <c r="CR103" s="48"/>
      <c r="CS103" s="48"/>
      <c r="CT103" s="48"/>
      <c r="CU103" s="48"/>
      <c r="CV103" s="48"/>
      <c r="CW103" s="48"/>
      <c r="CX103" s="48"/>
      <c r="CY103" s="48"/>
      <c r="CZ103" s="48"/>
      <c r="DA103" s="48"/>
      <c r="DB103" s="48"/>
      <c r="DC103" s="48"/>
      <c r="DD103" s="53">
        <f t="shared" si="10"/>
        <v>0</v>
      </c>
      <c r="DE103" s="53">
        <f t="shared" si="16"/>
        <v>0</v>
      </c>
      <c r="DF103" s="33"/>
      <c r="DG103" s="33"/>
      <c r="DH103" s="33"/>
      <c r="DI103" s="33"/>
      <c r="DJ103" s="33"/>
      <c r="DK103" s="33"/>
      <c r="DL103" s="33"/>
      <c r="DM103" s="33"/>
      <c r="DN103" s="33"/>
      <c r="DO103" s="33"/>
      <c r="DP103" s="33"/>
      <c r="DQ103" s="33"/>
      <c r="DR103" s="33"/>
      <c r="DS103" s="33"/>
      <c r="DT103" s="33"/>
      <c r="DU103" s="33"/>
      <c r="DV103" s="33"/>
      <c r="DW103" s="33"/>
      <c r="DX103" s="33"/>
      <c r="DY103" s="33"/>
      <c r="DZ103" s="33"/>
      <c r="EA103" s="33"/>
      <c r="EB103" s="33"/>
      <c r="EC103" s="33"/>
      <c r="ED103" s="33"/>
      <c r="EE103" s="33"/>
      <c r="EF103" s="33"/>
      <c r="EG103" s="33"/>
      <c r="EH103" s="33"/>
      <c r="EI103" s="33"/>
      <c r="EJ103" s="33"/>
      <c r="EK103" s="33"/>
      <c r="EL103" s="33"/>
      <c r="EM103" s="33"/>
      <c r="EN103" s="33"/>
      <c r="EO103" s="33"/>
      <c r="EP103" s="33"/>
      <c r="EQ103" s="33"/>
      <c r="ER103" s="33"/>
      <c r="ES103" s="33"/>
      <c r="ET103" s="33"/>
      <c r="EU103" s="33"/>
      <c r="EV103" s="33"/>
      <c r="EW103" s="33"/>
      <c r="EX103" s="33"/>
      <c r="EY103" s="33"/>
      <c r="EZ103" s="33"/>
      <c r="FA103" s="33"/>
      <c r="FB103" s="33"/>
      <c r="FC103" s="33"/>
      <c r="FD103" s="33"/>
      <c r="FE103" s="33"/>
      <c r="FF103" s="33"/>
      <c r="FG103" s="33"/>
      <c r="FH103" s="33"/>
      <c r="FI103" s="33"/>
      <c r="FJ103" s="33"/>
      <c r="FK103" s="33"/>
      <c r="FL103" s="33"/>
      <c r="FM103" s="33"/>
      <c r="FN103" s="33"/>
      <c r="FO103" s="33"/>
      <c r="FP103" s="33"/>
      <c r="FQ103" s="33"/>
      <c r="FR103" s="33"/>
      <c r="FS103" s="33"/>
      <c r="FT103" s="33"/>
      <c r="FU103" s="33"/>
      <c r="FV103" s="33"/>
      <c r="FW103" s="33"/>
      <c r="FX103" s="33"/>
      <c r="FY103" s="33"/>
      <c r="FZ103" s="33"/>
      <c r="GA103" s="33"/>
      <c r="GB103" s="33"/>
      <c r="GC103" s="33"/>
      <c r="GD103" s="33"/>
      <c r="GE103" s="33"/>
      <c r="GF103" s="33"/>
      <c r="GG103" s="33"/>
      <c r="GH103" s="33"/>
      <c r="GI103" s="33"/>
      <c r="GJ103" s="33"/>
      <c r="GK103" s="33"/>
      <c r="GL103" s="33"/>
      <c r="GM103" s="33"/>
      <c r="GN103" s="33"/>
      <c r="GO103" s="33"/>
      <c r="GP103" s="33"/>
      <c r="GQ103" s="33"/>
      <c r="GR103" s="33"/>
      <c r="GS103" s="33"/>
      <c r="GT103" s="33"/>
      <c r="GU103" s="33"/>
      <c r="GV103" s="33"/>
      <c r="GW103" s="33"/>
      <c r="GX103" s="33"/>
      <c r="GY103" s="33"/>
      <c r="GZ103" s="33"/>
      <c r="HA103" s="33"/>
      <c r="HB103" s="33"/>
      <c r="HC103" s="33"/>
      <c r="HD103" s="33"/>
      <c r="HE103" s="33"/>
      <c r="HF103" s="33"/>
      <c r="HG103" s="33"/>
      <c r="HH103" s="33"/>
      <c r="HI103" s="33"/>
      <c r="HJ103" s="33"/>
      <c r="HK103" s="33"/>
      <c r="HL103" s="33"/>
      <c r="HM103" s="33"/>
      <c r="HN103" s="33"/>
      <c r="HO103" s="33"/>
      <c r="HP103" s="33"/>
      <c r="HQ103" s="33"/>
      <c r="HR103" s="33"/>
      <c r="HS103" s="25"/>
      <c r="HT103" s="25"/>
      <c r="HU103" s="25"/>
      <c r="HV103" s="25"/>
      <c r="HW103" s="25"/>
      <c r="HX103" s="25"/>
      <c r="HY103" s="25"/>
    </row>
    <row r="104" spans="1:233" ht="32.25" thickBot="1" x14ac:dyDescent="0.3">
      <c r="A104" s="661" t="s">
        <v>104</v>
      </c>
      <c r="B104" s="297" t="s">
        <v>127</v>
      </c>
      <c r="C104" s="297" t="s">
        <v>102</v>
      </c>
      <c r="D104" s="297" t="s">
        <v>413</v>
      </c>
      <c r="E104" s="297" t="s">
        <v>415</v>
      </c>
      <c r="F104" s="297" t="s">
        <v>416</v>
      </c>
      <c r="G104" s="662"/>
      <c r="H104" s="739"/>
      <c r="I104" s="706"/>
      <c r="J104" s="299"/>
      <c r="K104" s="707"/>
      <c r="L104" s="838" t="s">
        <v>417</v>
      </c>
      <c r="M104" s="299"/>
      <c r="N104" s="300"/>
      <c r="O104" s="301"/>
      <c r="P104" s="297"/>
      <c r="Q104" s="839"/>
      <c r="R104" s="661"/>
      <c r="S104" s="297"/>
      <c r="T104" s="301"/>
      <c r="U104" s="301"/>
      <c r="V104" s="707"/>
      <c r="W104" s="964"/>
      <c r="X104" s="298"/>
      <c r="Y104" s="298"/>
      <c r="Z104" s="662"/>
      <c r="AA104" s="1012"/>
      <c r="AB104" s="1077"/>
      <c r="AC104" s="1078"/>
      <c r="AD104" s="1039"/>
      <c r="AE104" s="299"/>
      <c r="AF104" s="302"/>
      <c r="AG104" s="302"/>
      <c r="AH104" s="1114"/>
      <c r="AI104" s="1178"/>
      <c r="AJ104" s="303"/>
      <c r="AK104" s="303"/>
      <c r="AL104" s="303"/>
      <c r="AM104" s="303"/>
      <c r="AN104" s="303"/>
      <c r="AO104" s="303"/>
      <c r="AP104" s="303"/>
      <c r="AQ104" s="303"/>
      <c r="AR104" s="303"/>
      <c r="AS104" s="303"/>
      <c r="AT104" s="303"/>
      <c r="AU104" s="303"/>
      <c r="AV104" s="303"/>
      <c r="AW104" s="303"/>
      <c r="AX104" s="303"/>
      <c r="AY104" s="303"/>
      <c r="AZ104" s="303"/>
      <c r="BA104" s="303"/>
      <c r="BB104" s="303"/>
      <c r="BC104" s="303"/>
      <c r="BD104" s="303"/>
      <c r="BE104" s="303"/>
      <c r="BF104" s="303"/>
      <c r="BG104" s="303"/>
      <c r="BH104" s="303"/>
      <c r="BI104" s="303"/>
      <c r="BJ104" s="303"/>
      <c r="BK104" s="303"/>
      <c r="BL104" s="303"/>
      <c r="BM104" s="303"/>
      <c r="BN104" s="303"/>
      <c r="BO104" s="303"/>
      <c r="BP104" s="303"/>
      <c r="BQ104" s="303"/>
      <c r="BR104" s="303"/>
      <c r="BS104" s="303"/>
      <c r="BT104" s="303"/>
      <c r="BU104" s="303"/>
      <c r="BV104" s="303"/>
      <c r="BW104" s="303"/>
      <c r="BX104" s="303"/>
      <c r="BY104" s="303"/>
      <c r="BZ104" s="303"/>
      <c r="CA104" s="303"/>
      <c r="CB104" s="303"/>
      <c r="CC104" s="303"/>
      <c r="CD104" s="303"/>
      <c r="CE104" s="303"/>
      <c r="CF104" s="303"/>
      <c r="CG104" s="303"/>
      <c r="CH104" s="303"/>
      <c r="CI104" s="303"/>
      <c r="CJ104" s="303"/>
      <c r="CK104" s="303"/>
      <c r="CL104" s="303"/>
      <c r="CM104" s="303"/>
      <c r="CN104" s="303"/>
      <c r="CO104" s="1179"/>
      <c r="CP104" s="914"/>
      <c r="CQ104" s="298"/>
      <c r="CR104" s="298"/>
      <c r="CS104" s="298"/>
      <c r="CT104" s="298"/>
      <c r="CU104" s="298"/>
      <c r="CV104" s="298"/>
      <c r="CW104" s="298"/>
      <c r="CX104" s="298"/>
      <c r="CY104" s="298"/>
      <c r="CZ104" s="298"/>
      <c r="DA104" s="298"/>
      <c r="DB104" s="298"/>
      <c r="DC104" s="298"/>
      <c r="DD104" s="53">
        <f t="shared" si="10"/>
        <v>0</v>
      </c>
      <c r="DE104" s="53">
        <f t="shared" si="16"/>
        <v>0</v>
      </c>
      <c r="DF104" s="33"/>
      <c r="DG104" s="33"/>
      <c r="DH104" s="33"/>
      <c r="DI104" s="33"/>
      <c r="DJ104" s="33"/>
      <c r="DK104" s="33"/>
      <c r="DL104" s="33"/>
      <c r="DM104" s="33"/>
      <c r="DN104" s="33"/>
      <c r="DO104" s="33"/>
      <c r="DP104" s="33"/>
      <c r="DQ104" s="33"/>
      <c r="DR104" s="33"/>
      <c r="DS104" s="33"/>
      <c r="DT104" s="33"/>
      <c r="DU104" s="33"/>
      <c r="DV104" s="33"/>
      <c r="DW104" s="33"/>
      <c r="DX104" s="33"/>
      <c r="DY104" s="33"/>
      <c r="DZ104" s="33"/>
      <c r="EA104" s="33"/>
      <c r="EB104" s="33"/>
      <c r="EC104" s="33"/>
      <c r="ED104" s="33"/>
      <c r="EE104" s="33"/>
      <c r="EF104" s="33"/>
      <c r="EG104" s="33"/>
      <c r="EH104" s="33"/>
      <c r="EI104" s="33"/>
      <c r="EJ104" s="33"/>
      <c r="EK104" s="33"/>
      <c r="EL104" s="33"/>
      <c r="EM104" s="33"/>
      <c r="EN104" s="33"/>
      <c r="EO104" s="33"/>
      <c r="EP104" s="33"/>
      <c r="EQ104" s="33"/>
      <c r="ER104" s="33"/>
      <c r="ES104" s="33"/>
      <c r="ET104" s="33"/>
      <c r="EU104" s="33"/>
      <c r="EV104" s="33"/>
      <c r="EW104" s="33"/>
      <c r="EX104" s="33"/>
      <c r="EY104" s="33"/>
      <c r="EZ104" s="33"/>
      <c r="FA104" s="33"/>
      <c r="FB104" s="33"/>
      <c r="FC104" s="33"/>
      <c r="FD104" s="33"/>
      <c r="FE104" s="33"/>
      <c r="FF104" s="33"/>
      <c r="FG104" s="33"/>
      <c r="FH104" s="33"/>
      <c r="FI104" s="33"/>
      <c r="FJ104" s="33"/>
      <c r="FK104" s="33"/>
      <c r="FL104" s="33"/>
      <c r="FM104" s="33"/>
      <c r="FN104" s="33"/>
      <c r="FO104" s="33"/>
      <c r="FP104" s="33"/>
      <c r="FQ104" s="33"/>
      <c r="FR104" s="33"/>
      <c r="FS104" s="33"/>
      <c r="FT104" s="33"/>
      <c r="FU104" s="33"/>
      <c r="FV104" s="33"/>
      <c r="FW104" s="33"/>
      <c r="FX104" s="33"/>
      <c r="FY104" s="33"/>
      <c r="FZ104" s="33"/>
      <c r="GA104" s="33"/>
      <c r="GB104" s="33"/>
      <c r="GC104" s="33"/>
      <c r="GD104" s="33"/>
      <c r="GE104" s="33"/>
      <c r="GF104" s="33"/>
      <c r="GG104" s="33"/>
      <c r="GH104" s="33"/>
      <c r="GI104" s="33"/>
      <c r="GJ104" s="33"/>
      <c r="GK104" s="33"/>
      <c r="GL104" s="33"/>
      <c r="GM104" s="33"/>
      <c r="GN104" s="33"/>
      <c r="GO104" s="33"/>
      <c r="GP104" s="33"/>
      <c r="GQ104" s="33"/>
      <c r="GR104" s="33"/>
      <c r="GS104" s="33"/>
      <c r="GT104" s="33"/>
      <c r="GU104" s="33"/>
      <c r="GV104" s="33"/>
      <c r="GW104" s="33"/>
      <c r="GX104" s="33"/>
      <c r="GY104" s="33"/>
      <c r="GZ104" s="33"/>
      <c r="HA104" s="33"/>
      <c r="HB104" s="33"/>
      <c r="HC104" s="33"/>
      <c r="HD104" s="33"/>
      <c r="HE104" s="33"/>
      <c r="HF104" s="33"/>
      <c r="HG104" s="33"/>
      <c r="HH104" s="33"/>
      <c r="HI104" s="33"/>
      <c r="HJ104" s="33"/>
      <c r="HK104" s="33"/>
      <c r="HL104" s="33"/>
      <c r="HM104" s="33"/>
      <c r="HN104" s="33"/>
      <c r="HO104" s="33"/>
      <c r="HP104" s="33"/>
      <c r="HQ104" s="33"/>
      <c r="HR104" s="33"/>
      <c r="HS104" s="25"/>
      <c r="HT104" s="25"/>
      <c r="HU104" s="25"/>
      <c r="HV104" s="25"/>
      <c r="HW104" s="25"/>
      <c r="HX104" s="25"/>
      <c r="HY104" s="25"/>
    </row>
    <row r="105" spans="1:233" s="66" customFormat="1" ht="77.099999999999994" customHeight="1" x14ac:dyDescent="0.25">
      <c r="A105" s="415" t="s">
        <v>104</v>
      </c>
      <c r="B105" s="416" t="s">
        <v>127</v>
      </c>
      <c r="C105" s="416" t="s">
        <v>102</v>
      </c>
      <c r="D105" s="416" t="s">
        <v>413</v>
      </c>
      <c r="E105" s="416" t="s">
        <v>415</v>
      </c>
      <c r="F105" s="416" t="s">
        <v>416</v>
      </c>
      <c r="G105" s="417" t="s">
        <v>418</v>
      </c>
      <c r="H105" s="806" t="s">
        <v>113</v>
      </c>
      <c r="I105" s="495" t="s">
        <v>420</v>
      </c>
      <c r="J105" s="464" t="s">
        <v>421</v>
      </c>
      <c r="K105" s="723">
        <v>6</v>
      </c>
      <c r="L105" s="846" t="s">
        <v>419</v>
      </c>
      <c r="M105" s="464">
        <v>2021005810108</v>
      </c>
      <c r="N105" s="425">
        <v>319300000</v>
      </c>
      <c r="O105" s="426" t="s">
        <v>924</v>
      </c>
      <c r="P105" s="427" t="s">
        <v>925</v>
      </c>
      <c r="Q105" s="847">
        <v>319300000</v>
      </c>
      <c r="R105" s="926" t="s">
        <v>926</v>
      </c>
      <c r="S105" s="427" t="s">
        <v>927</v>
      </c>
      <c r="T105" s="428">
        <v>44727</v>
      </c>
      <c r="U105" s="428">
        <v>44848</v>
      </c>
      <c r="V105" s="723"/>
      <c r="W105" s="415" t="s">
        <v>424</v>
      </c>
      <c r="X105" s="429">
        <f t="shared" ref="X105:X106" si="17">AH105</f>
        <v>319300000</v>
      </c>
      <c r="Y105" s="471">
        <v>540121</v>
      </c>
      <c r="Z105" s="497" t="s">
        <v>428</v>
      </c>
      <c r="AA105" s="1015">
        <v>319300</v>
      </c>
      <c r="AB105" s="1082" t="s">
        <v>323</v>
      </c>
      <c r="AC105" s="1083" t="s">
        <v>936</v>
      </c>
      <c r="AD105" s="1050" t="s">
        <v>422</v>
      </c>
      <c r="AE105" s="464" t="s">
        <v>423</v>
      </c>
      <c r="AF105" s="466">
        <v>0</v>
      </c>
      <c r="AG105" s="466">
        <v>319300000</v>
      </c>
      <c r="AH105" s="1124">
        <f t="shared" si="14"/>
        <v>319300000</v>
      </c>
      <c r="AI105" s="1182">
        <v>319.3</v>
      </c>
      <c r="AJ105" s="434"/>
      <c r="AK105" s="434"/>
      <c r="AL105" s="434"/>
      <c r="AM105" s="434"/>
      <c r="AN105" s="434"/>
      <c r="AO105" s="434"/>
      <c r="AP105" s="434"/>
      <c r="AQ105" s="434"/>
      <c r="AR105" s="434"/>
      <c r="AS105" s="434"/>
      <c r="AT105" s="434"/>
      <c r="AU105" s="434"/>
      <c r="AV105" s="434"/>
      <c r="AW105" s="434"/>
      <c r="AX105" s="434"/>
      <c r="AY105" s="434"/>
      <c r="AZ105" s="434"/>
      <c r="BA105" s="434"/>
      <c r="BB105" s="434"/>
      <c r="BC105" s="434"/>
      <c r="BD105" s="434"/>
      <c r="BE105" s="434"/>
      <c r="BF105" s="434"/>
      <c r="BG105" s="434">
        <v>316.8</v>
      </c>
      <c r="BH105" s="434">
        <v>2.5</v>
      </c>
      <c r="BI105" s="434"/>
      <c r="BJ105" s="434"/>
      <c r="BK105" s="434"/>
      <c r="BL105" s="434"/>
      <c r="BM105" s="434"/>
      <c r="BN105" s="434"/>
      <c r="BO105" s="434"/>
      <c r="BP105" s="434"/>
      <c r="BQ105" s="434"/>
      <c r="BR105" s="434"/>
      <c r="BS105" s="434"/>
      <c r="BT105" s="434"/>
      <c r="BU105" s="434"/>
      <c r="BV105" s="434"/>
      <c r="BW105" s="434"/>
      <c r="BX105" s="434"/>
      <c r="BY105" s="434"/>
      <c r="BZ105" s="434"/>
      <c r="CA105" s="434"/>
      <c r="CB105" s="434"/>
      <c r="CC105" s="434"/>
      <c r="CD105" s="434"/>
      <c r="CE105" s="434"/>
      <c r="CF105" s="434"/>
      <c r="CG105" s="434"/>
      <c r="CH105" s="434"/>
      <c r="CI105" s="434"/>
      <c r="CJ105" s="434"/>
      <c r="CK105" s="434"/>
      <c r="CL105" s="434"/>
      <c r="CM105" s="434"/>
      <c r="CN105" s="434"/>
      <c r="CO105" s="1183"/>
      <c r="CP105" s="1222" t="s">
        <v>425</v>
      </c>
      <c r="CQ105" s="510" t="s">
        <v>426</v>
      </c>
      <c r="CR105" s="510">
        <v>22011</v>
      </c>
      <c r="CS105" s="510" t="s">
        <v>427</v>
      </c>
      <c r="CT105" s="416" t="s">
        <v>424</v>
      </c>
      <c r="CU105" s="429">
        <f>AH105</f>
        <v>319300000</v>
      </c>
      <c r="CV105" s="471">
        <v>540121</v>
      </c>
      <c r="CW105" s="471" t="s">
        <v>428</v>
      </c>
      <c r="CX105" s="471">
        <v>2</v>
      </c>
      <c r="CY105" s="471" t="s">
        <v>429</v>
      </c>
      <c r="CZ105" s="471">
        <v>70443</v>
      </c>
      <c r="DA105" s="471" t="s">
        <v>430</v>
      </c>
      <c r="DB105" s="471" t="s">
        <v>431</v>
      </c>
      <c r="DC105" s="497" t="s">
        <v>432</v>
      </c>
      <c r="DD105" s="53">
        <f t="shared" si="10"/>
        <v>319300000</v>
      </c>
      <c r="DE105" s="53">
        <f t="shared" si="16"/>
        <v>0</v>
      </c>
      <c r="DF105" s="64"/>
      <c r="DG105" s="64"/>
      <c r="DH105" s="64"/>
      <c r="DI105" s="64"/>
      <c r="DJ105" s="64"/>
      <c r="DK105" s="64"/>
      <c r="DL105" s="64"/>
      <c r="DM105" s="64"/>
      <c r="DN105" s="64"/>
      <c r="DO105" s="64"/>
      <c r="DP105" s="64"/>
      <c r="DQ105" s="64"/>
      <c r="DR105" s="64"/>
      <c r="DS105" s="64"/>
      <c r="DT105" s="64"/>
      <c r="DU105" s="64"/>
      <c r="DV105" s="64"/>
      <c r="DW105" s="64"/>
      <c r="DX105" s="64"/>
      <c r="DY105" s="64"/>
      <c r="DZ105" s="64"/>
      <c r="EA105" s="64"/>
      <c r="EB105" s="64"/>
      <c r="EC105" s="64"/>
      <c r="ED105" s="64"/>
      <c r="EE105" s="64"/>
      <c r="EF105" s="64"/>
      <c r="EG105" s="64"/>
      <c r="EH105" s="64"/>
      <c r="EI105" s="64"/>
      <c r="EJ105" s="64"/>
      <c r="EK105" s="64"/>
      <c r="EL105" s="64"/>
      <c r="EM105" s="64"/>
      <c r="EN105" s="64"/>
      <c r="EO105" s="64"/>
      <c r="EP105" s="64"/>
      <c r="EQ105" s="64"/>
      <c r="ER105" s="64"/>
      <c r="ES105" s="64"/>
      <c r="ET105" s="64"/>
      <c r="EU105" s="64"/>
      <c r="EV105" s="64"/>
      <c r="EW105" s="64"/>
      <c r="EX105" s="64"/>
      <c r="EY105" s="64"/>
      <c r="EZ105" s="64"/>
      <c r="FA105" s="64"/>
      <c r="FB105" s="64"/>
      <c r="FC105" s="64"/>
      <c r="FD105" s="64"/>
      <c r="FE105" s="64"/>
      <c r="FF105" s="64"/>
      <c r="FG105" s="64"/>
      <c r="FH105" s="64"/>
      <c r="FI105" s="64"/>
      <c r="FJ105" s="64"/>
      <c r="FK105" s="64"/>
      <c r="FL105" s="64"/>
      <c r="FM105" s="64"/>
      <c r="FN105" s="64"/>
      <c r="FO105" s="64"/>
      <c r="FP105" s="64"/>
      <c r="FQ105" s="64"/>
      <c r="FR105" s="64"/>
      <c r="FS105" s="64"/>
      <c r="FT105" s="64"/>
      <c r="FU105" s="64"/>
      <c r="FV105" s="64"/>
      <c r="FW105" s="64"/>
      <c r="FX105" s="64"/>
      <c r="FY105" s="64"/>
      <c r="FZ105" s="64"/>
      <c r="GA105" s="64"/>
      <c r="GB105" s="64"/>
      <c r="GC105" s="64"/>
      <c r="GD105" s="64"/>
      <c r="GE105" s="64"/>
      <c r="GF105" s="64"/>
      <c r="GG105" s="64"/>
      <c r="GH105" s="64"/>
      <c r="GI105" s="64"/>
      <c r="GJ105" s="64"/>
      <c r="GK105" s="64"/>
      <c r="GL105" s="64"/>
      <c r="GM105" s="64"/>
      <c r="GN105" s="64"/>
      <c r="GO105" s="64"/>
      <c r="GP105" s="64"/>
      <c r="GQ105" s="64"/>
      <c r="GR105" s="64"/>
      <c r="GS105" s="64"/>
      <c r="GT105" s="64"/>
      <c r="GU105" s="64"/>
      <c r="GV105" s="64"/>
      <c r="GW105" s="64"/>
      <c r="GX105" s="64"/>
      <c r="GY105" s="64"/>
      <c r="GZ105" s="64"/>
      <c r="HA105" s="64"/>
      <c r="HB105" s="64"/>
      <c r="HC105" s="64"/>
      <c r="HD105" s="64"/>
      <c r="HE105" s="64"/>
      <c r="HF105" s="64"/>
      <c r="HG105" s="64"/>
      <c r="HH105" s="64"/>
      <c r="HI105" s="64"/>
      <c r="HJ105" s="64"/>
      <c r="HK105" s="64"/>
      <c r="HL105" s="64"/>
      <c r="HM105" s="64"/>
      <c r="HN105" s="64"/>
      <c r="HO105" s="64"/>
      <c r="HP105" s="64"/>
      <c r="HQ105" s="64"/>
      <c r="HR105" s="64"/>
      <c r="HS105" s="65"/>
      <c r="HT105" s="65"/>
      <c r="HU105" s="65"/>
      <c r="HV105" s="65"/>
      <c r="HW105" s="65"/>
      <c r="HX105" s="65"/>
      <c r="HY105" s="65"/>
    </row>
    <row r="106" spans="1:233" s="66" customFormat="1" ht="75" x14ac:dyDescent="0.25">
      <c r="A106" s="501" t="s">
        <v>104</v>
      </c>
      <c r="B106" s="61" t="s">
        <v>127</v>
      </c>
      <c r="C106" s="61" t="s">
        <v>102</v>
      </c>
      <c r="D106" s="61" t="s">
        <v>413</v>
      </c>
      <c r="E106" s="61" t="s">
        <v>415</v>
      </c>
      <c r="F106" s="61" t="s">
        <v>416</v>
      </c>
      <c r="G106" s="502" t="s">
        <v>433</v>
      </c>
      <c r="H106" s="281" t="s">
        <v>113</v>
      </c>
      <c r="I106" s="506" t="s">
        <v>435</v>
      </c>
      <c r="J106" s="63" t="s">
        <v>933</v>
      </c>
      <c r="K106" s="725">
        <v>15265</v>
      </c>
      <c r="L106" s="871" t="s">
        <v>434</v>
      </c>
      <c r="M106" s="63">
        <v>2021005810211</v>
      </c>
      <c r="N106" s="1300">
        <v>11781436449</v>
      </c>
      <c r="O106" s="185" t="s">
        <v>928</v>
      </c>
      <c r="P106" s="184" t="s">
        <v>929</v>
      </c>
      <c r="Q106" s="864">
        <v>8781436449</v>
      </c>
      <c r="R106" s="930" t="s">
        <v>1107</v>
      </c>
      <c r="S106" s="184" t="s">
        <v>930</v>
      </c>
      <c r="T106" s="188">
        <v>44673</v>
      </c>
      <c r="U106" s="188">
        <v>44834</v>
      </c>
      <c r="V106" s="725"/>
      <c r="W106" s="974" t="s">
        <v>220</v>
      </c>
      <c r="X106" s="259">
        <f t="shared" si="17"/>
        <v>11781436449</v>
      </c>
      <c r="Y106" s="260" t="s">
        <v>440</v>
      </c>
      <c r="Z106" s="975" t="s">
        <v>441</v>
      </c>
      <c r="AA106" s="1020">
        <v>11781436.448999999</v>
      </c>
      <c r="AB106" s="1090" t="s">
        <v>323</v>
      </c>
      <c r="AC106" s="1091" t="s">
        <v>937</v>
      </c>
      <c r="AD106" s="1055" t="s">
        <v>422</v>
      </c>
      <c r="AE106" s="768" t="s">
        <v>423</v>
      </c>
      <c r="AF106" s="87"/>
      <c r="AG106" s="769">
        <f>8891693109+2889743340</f>
        <v>11781436449</v>
      </c>
      <c r="AH106" s="1127">
        <f t="shared" si="14"/>
        <v>11781436449</v>
      </c>
      <c r="AI106" s="1192">
        <v>9291.6931089999998</v>
      </c>
      <c r="AJ106" s="55"/>
      <c r="AK106" s="55"/>
      <c r="AL106" s="55"/>
      <c r="AM106" s="55"/>
      <c r="AN106" s="55"/>
      <c r="AO106" s="55"/>
      <c r="AP106" s="55"/>
      <c r="AQ106" s="55"/>
      <c r="AR106" s="55"/>
      <c r="AS106" s="55"/>
      <c r="AT106" s="55"/>
      <c r="AU106" s="55"/>
      <c r="AV106" s="55"/>
      <c r="AW106" s="55"/>
      <c r="AX106" s="55"/>
      <c r="AY106" s="55"/>
      <c r="AZ106" s="55"/>
      <c r="BA106" s="55"/>
      <c r="BB106" s="55"/>
      <c r="BC106" s="55"/>
      <c r="BD106" s="55"/>
      <c r="BE106" s="55"/>
      <c r="BF106" s="55"/>
      <c r="BG106" s="55"/>
      <c r="BH106" s="55"/>
      <c r="BI106" s="55"/>
      <c r="BJ106" s="55"/>
      <c r="BK106" s="55"/>
      <c r="BL106" s="55"/>
      <c r="BM106" s="55"/>
      <c r="BN106" s="55"/>
      <c r="BO106" s="55"/>
      <c r="BP106" s="55"/>
      <c r="BQ106" s="55"/>
      <c r="BR106" s="55"/>
      <c r="BS106" s="55"/>
      <c r="BT106" s="55"/>
      <c r="BU106" s="55"/>
      <c r="BV106" s="55"/>
      <c r="BW106" s="55"/>
      <c r="BX106" s="55"/>
      <c r="BY106" s="55"/>
      <c r="BZ106" s="55"/>
      <c r="CA106" s="55"/>
      <c r="CB106" s="55"/>
      <c r="CC106" s="55"/>
      <c r="CD106" s="55"/>
      <c r="CE106" s="55"/>
      <c r="CF106" s="55"/>
      <c r="CG106" s="55"/>
      <c r="CH106" s="55"/>
      <c r="CI106" s="55"/>
      <c r="CJ106" s="55"/>
      <c r="CK106" s="55"/>
      <c r="CL106" s="55"/>
      <c r="CM106" s="55"/>
      <c r="CN106" s="55"/>
      <c r="CO106" s="1193"/>
      <c r="CP106" s="1223" t="s">
        <v>437</v>
      </c>
      <c r="CQ106" s="57" t="s">
        <v>438</v>
      </c>
      <c r="CR106" s="57">
        <v>22011</v>
      </c>
      <c r="CS106" s="57" t="s">
        <v>439</v>
      </c>
      <c r="CT106" s="264" t="s">
        <v>220</v>
      </c>
      <c r="CU106" s="259">
        <f>AH106</f>
        <v>11781436449</v>
      </c>
      <c r="CV106" s="260" t="s">
        <v>440</v>
      </c>
      <c r="CW106" s="260" t="s">
        <v>441</v>
      </c>
      <c r="CX106" s="261" t="s">
        <v>442</v>
      </c>
      <c r="CY106" s="261" t="s">
        <v>443</v>
      </c>
      <c r="CZ106" s="237" t="s">
        <v>444</v>
      </c>
      <c r="DA106" s="237" t="s">
        <v>445</v>
      </c>
      <c r="DB106" s="94" t="s">
        <v>446</v>
      </c>
      <c r="DC106" s="507" t="s">
        <v>447</v>
      </c>
      <c r="DD106" s="53">
        <f t="shared" si="10"/>
        <v>11781436449</v>
      </c>
      <c r="DE106" s="53">
        <f t="shared" si="16"/>
        <v>0</v>
      </c>
      <c r="DF106" s="64"/>
      <c r="DG106" s="64"/>
      <c r="DH106" s="64"/>
      <c r="DI106" s="64"/>
      <c r="DJ106" s="64"/>
      <c r="DK106" s="64"/>
      <c r="DL106" s="64"/>
      <c r="DM106" s="64"/>
      <c r="DN106" s="64"/>
      <c r="DO106" s="64"/>
      <c r="DP106" s="64"/>
      <c r="DQ106" s="64"/>
      <c r="DR106" s="64"/>
      <c r="DS106" s="64"/>
      <c r="DT106" s="64"/>
      <c r="DU106" s="64"/>
      <c r="DV106" s="64"/>
      <c r="DW106" s="64"/>
      <c r="DX106" s="64"/>
      <c r="DY106" s="64"/>
      <c r="DZ106" s="64"/>
      <c r="EA106" s="64"/>
      <c r="EB106" s="64"/>
      <c r="EC106" s="64"/>
      <c r="ED106" s="64"/>
      <c r="EE106" s="64"/>
      <c r="EF106" s="64"/>
      <c r="EG106" s="64"/>
      <c r="EH106" s="64"/>
      <c r="EI106" s="64"/>
      <c r="EJ106" s="64"/>
      <c r="EK106" s="64"/>
      <c r="EL106" s="64"/>
      <c r="EM106" s="64"/>
      <c r="EN106" s="64"/>
      <c r="EO106" s="64"/>
      <c r="EP106" s="64"/>
      <c r="EQ106" s="64"/>
      <c r="ER106" s="64"/>
      <c r="ES106" s="64"/>
      <c r="ET106" s="64"/>
      <c r="EU106" s="64"/>
      <c r="EV106" s="64"/>
      <c r="EW106" s="64"/>
      <c r="EX106" s="64"/>
      <c r="EY106" s="64"/>
      <c r="EZ106" s="64"/>
      <c r="FA106" s="64"/>
      <c r="FB106" s="64"/>
      <c r="FC106" s="64"/>
      <c r="FD106" s="64"/>
      <c r="FE106" s="64"/>
      <c r="FF106" s="64"/>
      <c r="FG106" s="64"/>
      <c r="FH106" s="64"/>
      <c r="FI106" s="64"/>
      <c r="FJ106" s="64"/>
      <c r="FK106" s="64"/>
      <c r="FL106" s="64"/>
      <c r="FM106" s="64"/>
      <c r="FN106" s="64"/>
      <c r="FO106" s="64"/>
      <c r="FP106" s="64"/>
      <c r="FQ106" s="64"/>
      <c r="FR106" s="64"/>
      <c r="FS106" s="64"/>
      <c r="FT106" s="64"/>
      <c r="FU106" s="64"/>
      <c r="FV106" s="64"/>
      <c r="FW106" s="64"/>
      <c r="FX106" s="64"/>
      <c r="FY106" s="64"/>
      <c r="FZ106" s="64"/>
      <c r="GA106" s="64"/>
      <c r="GB106" s="64"/>
      <c r="GC106" s="64"/>
      <c r="GD106" s="64"/>
      <c r="GE106" s="64"/>
      <c r="GF106" s="64"/>
      <c r="GG106" s="64"/>
      <c r="GH106" s="64"/>
      <c r="GI106" s="64"/>
      <c r="GJ106" s="64"/>
      <c r="GK106" s="64"/>
      <c r="GL106" s="64"/>
      <c r="GM106" s="64"/>
      <c r="GN106" s="64"/>
      <c r="GO106" s="64"/>
      <c r="GP106" s="64"/>
      <c r="GQ106" s="64"/>
      <c r="GR106" s="64"/>
      <c r="GS106" s="64"/>
      <c r="GT106" s="64"/>
      <c r="GU106" s="64"/>
      <c r="GV106" s="64"/>
      <c r="GW106" s="64"/>
      <c r="GX106" s="64"/>
      <c r="GY106" s="64"/>
      <c r="GZ106" s="64"/>
      <c r="HA106" s="64"/>
      <c r="HB106" s="64"/>
      <c r="HC106" s="64"/>
      <c r="HD106" s="64"/>
      <c r="HE106" s="64"/>
      <c r="HF106" s="64"/>
      <c r="HG106" s="64"/>
      <c r="HH106" s="64"/>
      <c r="HI106" s="64"/>
      <c r="HJ106" s="64"/>
      <c r="HK106" s="64"/>
      <c r="HL106" s="64"/>
      <c r="HM106" s="64"/>
      <c r="HN106" s="64"/>
      <c r="HO106" s="64"/>
      <c r="HP106" s="64"/>
      <c r="HQ106" s="64"/>
      <c r="HR106" s="64"/>
      <c r="HS106" s="65"/>
      <c r="HT106" s="65"/>
      <c r="HU106" s="65"/>
      <c r="HV106" s="65"/>
      <c r="HW106" s="65"/>
      <c r="HX106" s="65"/>
      <c r="HY106" s="65"/>
    </row>
    <row r="107" spans="1:233" s="66" customFormat="1" ht="75" x14ac:dyDescent="0.25">
      <c r="A107" s="501" t="s">
        <v>104</v>
      </c>
      <c r="B107" s="61" t="s">
        <v>127</v>
      </c>
      <c r="C107" s="61" t="s">
        <v>102</v>
      </c>
      <c r="D107" s="61" t="s">
        <v>413</v>
      </c>
      <c r="E107" s="61" t="s">
        <v>415</v>
      </c>
      <c r="F107" s="61" t="s">
        <v>416</v>
      </c>
      <c r="G107" s="502" t="s">
        <v>433</v>
      </c>
      <c r="H107" s="281" t="s">
        <v>113</v>
      </c>
      <c r="I107" s="506" t="s">
        <v>435</v>
      </c>
      <c r="J107" s="63" t="s">
        <v>934</v>
      </c>
      <c r="K107" s="725" t="s">
        <v>935</v>
      </c>
      <c r="L107" s="871" t="s">
        <v>434</v>
      </c>
      <c r="M107" s="63">
        <v>2021005810211</v>
      </c>
      <c r="N107" s="1300"/>
      <c r="O107" s="185" t="s">
        <v>928</v>
      </c>
      <c r="P107" s="184" t="s">
        <v>931</v>
      </c>
      <c r="Q107" s="864">
        <v>3000000000</v>
      </c>
      <c r="R107" s="930" t="s">
        <v>1108</v>
      </c>
      <c r="S107" s="184" t="s">
        <v>930</v>
      </c>
      <c r="T107" s="188">
        <v>44673</v>
      </c>
      <c r="U107" s="188">
        <v>44834</v>
      </c>
      <c r="V107" s="725"/>
      <c r="W107" s="974"/>
      <c r="X107" s="770"/>
      <c r="Y107" s="771"/>
      <c r="Z107" s="976"/>
      <c r="AA107" s="1022"/>
      <c r="AB107" s="1090"/>
      <c r="AC107" s="1091" t="s">
        <v>937</v>
      </c>
      <c r="AD107" s="1055" t="s">
        <v>220</v>
      </c>
      <c r="AE107" s="768"/>
      <c r="AF107" s="87"/>
      <c r="AG107" s="769"/>
      <c r="AH107" s="1127"/>
      <c r="AI107" s="1192"/>
      <c r="AJ107" s="55"/>
      <c r="AK107" s="55"/>
      <c r="AL107" s="55"/>
      <c r="AM107" s="55"/>
      <c r="AN107" s="55"/>
      <c r="AO107" s="55"/>
      <c r="AP107" s="55"/>
      <c r="AQ107" s="55"/>
      <c r="AR107" s="55"/>
      <c r="AS107" s="55"/>
      <c r="AT107" s="55"/>
      <c r="AU107" s="55"/>
      <c r="AV107" s="55"/>
      <c r="AW107" s="55"/>
      <c r="AX107" s="55"/>
      <c r="AY107" s="55"/>
      <c r="AZ107" s="55"/>
      <c r="BA107" s="55"/>
      <c r="BB107" s="55"/>
      <c r="BC107" s="55"/>
      <c r="BD107" s="55"/>
      <c r="BE107" s="55"/>
      <c r="BF107" s="55"/>
      <c r="BG107" s="55"/>
      <c r="BH107" s="55"/>
      <c r="BI107" s="55"/>
      <c r="BJ107" s="55"/>
      <c r="BK107" s="55"/>
      <c r="BL107" s="55"/>
      <c r="BM107" s="55"/>
      <c r="BN107" s="55"/>
      <c r="BO107" s="55"/>
      <c r="BP107" s="55"/>
      <c r="BQ107" s="55"/>
      <c r="BR107" s="55"/>
      <c r="BS107" s="55"/>
      <c r="BT107" s="55"/>
      <c r="BU107" s="55"/>
      <c r="BV107" s="55"/>
      <c r="BW107" s="55"/>
      <c r="BX107" s="55"/>
      <c r="BY107" s="55"/>
      <c r="BZ107" s="55"/>
      <c r="CA107" s="55"/>
      <c r="CB107" s="55"/>
      <c r="CC107" s="55"/>
      <c r="CD107" s="55"/>
      <c r="CE107" s="55"/>
      <c r="CF107" s="55"/>
      <c r="CG107" s="55"/>
      <c r="CH107" s="55"/>
      <c r="CI107" s="55"/>
      <c r="CJ107" s="55"/>
      <c r="CK107" s="55"/>
      <c r="CL107" s="55"/>
      <c r="CM107" s="55"/>
      <c r="CN107" s="55"/>
      <c r="CO107" s="1193"/>
      <c r="CP107" s="1223"/>
      <c r="CQ107" s="57"/>
      <c r="CR107" s="57"/>
      <c r="CS107" s="57"/>
      <c r="CT107" s="772"/>
      <c r="CU107" s="770"/>
      <c r="CV107" s="800"/>
      <c r="CW107" s="800"/>
      <c r="CX107" s="773"/>
      <c r="CY107" s="773"/>
      <c r="CZ107" s="774"/>
      <c r="DA107" s="774"/>
      <c r="DB107" s="775"/>
      <c r="DC107" s="776"/>
      <c r="DD107" s="53"/>
      <c r="DE107" s="53"/>
      <c r="DF107" s="64"/>
      <c r="DG107" s="64"/>
      <c r="DH107" s="64"/>
      <c r="DI107" s="64"/>
      <c r="DJ107" s="64"/>
      <c r="DK107" s="64"/>
      <c r="DL107" s="64"/>
      <c r="DM107" s="64"/>
      <c r="DN107" s="64"/>
      <c r="DO107" s="64"/>
      <c r="DP107" s="64"/>
      <c r="DQ107" s="64"/>
      <c r="DR107" s="64"/>
      <c r="DS107" s="64"/>
      <c r="DT107" s="64"/>
      <c r="DU107" s="64"/>
      <c r="DV107" s="64"/>
      <c r="DW107" s="64"/>
      <c r="DX107" s="64"/>
      <c r="DY107" s="64"/>
      <c r="DZ107" s="64"/>
      <c r="EA107" s="64"/>
      <c r="EB107" s="64"/>
      <c r="EC107" s="64"/>
      <c r="ED107" s="64"/>
      <c r="EE107" s="64"/>
      <c r="EF107" s="64"/>
      <c r="EG107" s="64"/>
      <c r="EH107" s="64"/>
      <c r="EI107" s="64"/>
      <c r="EJ107" s="64"/>
      <c r="EK107" s="64"/>
      <c r="EL107" s="64"/>
      <c r="EM107" s="64"/>
      <c r="EN107" s="64"/>
      <c r="EO107" s="64"/>
      <c r="EP107" s="64"/>
      <c r="EQ107" s="64"/>
      <c r="ER107" s="64"/>
      <c r="ES107" s="64"/>
      <c r="ET107" s="64"/>
      <c r="EU107" s="64"/>
      <c r="EV107" s="64"/>
      <c r="EW107" s="64"/>
      <c r="EX107" s="64"/>
      <c r="EY107" s="64"/>
      <c r="EZ107" s="64"/>
      <c r="FA107" s="64"/>
      <c r="FB107" s="64"/>
      <c r="FC107" s="64"/>
      <c r="FD107" s="64"/>
      <c r="FE107" s="64"/>
      <c r="FF107" s="64"/>
      <c r="FG107" s="64"/>
      <c r="FH107" s="64"/>
      <c r="FI107" s="64"/>
      <c r="FJ107" s="64"/>
      <c r="FK107" s="64"/>
      <c r="FL107" s="64"/>
      <c r="FM107" s="64"/>
      <c r="FN107" s="64"/>
      <c r="FO107" s="64"/>
      <c r="FP107" s="64"/>
      <c r="FQ107" s="64"/>
      <c r="FR107" s="64"/>
      <c r="FS107" s="64"/>
      <c r="FT107" s="64"/>
      <c r="FU107" s="64"/>
      <c r="FV107" s="64"/>
      <c r="FW107" s="64"/>
      <c r="FX107" s="64"/>
      <c r="FY107" s="64"/>
      <c r="FZ107" s="64"/>
      <c r="GA107" s="64"/>
      <c r="GB107" s="64"/>
      <c r="GC107" s="64"/>
      <c r="GD107" s="64"/>
      <c r="GE107" s="64"/>
      <c r="GF107" s="64"/>
      <c r="GG107" s="64"/>
      <c r="GH107" s="64"/>
      <c r="GI107" s="64"/>
      <c r="GJ107" s="64"/>
      <c r="GK107" s="64"/>
      <c r="GL107" s="64"/>
      <c r="GM107" s="64"/>
      <c r="GN107" s="64"/>
      <c r="GO107" s="64"/>
      <c r="GP107" s="64"/>
      <c r="GQ107" s="64"/>
      <c r="GR107" s="64"/>
      <c r="GS107" s="64"/>
      <c r="GT107" s="64"/>
      <c r="GU107" s="64"/>
      <c r="GV107" s="64"/>
      <c r="GW107" s="64"/>
      <c r="GX107" s="64"/>
      <c r="GY107" s="64"/>
      <c r="GZ107" s="64"/>
      <c r="HA107" s="64"/>
      <c r="HB107" s="64"/>
      <c r="HC107" s="64"/>
      <c r="HD107" s="64"/>
      <c r="HE107" s="64"/>
      <c r="HF107" s="64"/>
      <c r="HG107" s="64"/>
      <c r="HH107" s="64"/>
      <c r="HI107" s="64"/>
      <c r="HJ107" s="64"/>
      <c r="HK107" s="64"/>
      <c r="HL107" s="64"/>
      <c r="HM107" s="64"/>
      <c r="HN107" s="64"/>
      <c r="HO107" s="64"/>
      <c r="HP107" s="64"/>
      <c r="HQ107" s="64"/>
      <c r="HR107" s="64"/>
      <c r="HS107" s="65"/>
      <c r="HT107" s="65"/>
      <c r="HU107" s="65"/>
      <c r="HV107" s="65"/>
      <c r="HW107" s="65"/>
      <c r="HX107" s="65"/>
      <c r="HY107" s="65"/>
    </row>
    <row r="108" spans="1:233" s="66" customFormat="1" ht="105" x14ac:dyDescent="0.25">
      <c r="A108" s="501" t="s">
        <v>104</v>
      </c>
      <c r="B108" s="61" t="s">
        <v>127</v>
      </c>
      <c r="C108" s="61" t="s">
        <v>102</v>
      </c>
      <c r="D108" s="61" t="s">
        <v>413</v>
      </c>
      <c r="E108" s="61" t="s">
        <v>415</v>
      </c>
      <c r="F108" s="61" t="s">
        <v>416</v>
      </c>
      <c r="G108" s="502" t="s">
        <v>448</v>
      </c>
      <c r="H108" s="281" t="s">
        <v>113</v>
      </c>
      <c r="I108" s="506" t="s">
        <v>435</v>
      </c>
      <c r="J108" s="63" t="s">
        <v>436</v>
      </c>
      <c r="K108" s="725">
        <v>15265</v>
      </c>
      <c r="L108" s="871" t="s">
        <v>449</v>
      </c>
      <c r="M108" s="63">
        <v>2020005810181</v>
      </c>
      <c r="N108" s="183">
        <v>6108306891</v>
      </c>
      <c r="O108" s="185" t="s">
        <v>928</v>
      </c>
      <c r="P108" s="184" t="s">
        <v>929</v>
      </c>
      <c r="Q108" s="864">
        <v>6108306891</v>
      </c>
      <c r="R108" s="930" t="s">
        <v>1161</v>
      </c>
      <c r="S108" s="184" t="s">
        <v>930</v>
      </c>
      <c r="T108" s="188">
        <v>44552</v>
      </c>
      <c r="U108" s="188">
        <v>44672</v>
      </c>
      <c r="V108" s="725" t="s">
        <v>938</v>
      </c>
      <c r="W108" s="974" t="s">
        <v>220</v>
      </c>
      <c r="X108" s="259">
        <f t="shared" ref="X108:X109" si="18">AH108</f>
        <v>6108306891</v>
      </c>
      <c r="Y108" s="260" t="s">
        <v>440</v>
      </c>
      <c r="Z108" s="975" t="s">
        <v>441</v>
      </c>
      <c r="AA108" s="1020">
        <v>6108306.8909999998</v>
      </c>
      <c r="AB108" s="1090" t="s">
        <v>323</v>
      </c>
      <c r="AC108" s="1091" t="s">
        <v>937</v>
      </c>
      <c r="AD108" s="1055" t="s">
        <v>422</v>
      </c>
      <c r="AE108" s="768" t="s">
        <v>423</v>
      </c>
      <c r="AF108" s="87"/>
      <c r="AG108" s="87">
        <v>6108306891</v>
      </c>
      <c r="AH108" s="1127">
        <f t="shared" si="14"/>
        <v>6108306891</v>
      </c>
      <c r="AI108" s="1192">
        <v>6108.3068910000002</v>
      </c>
      <c r="AJ108" s="55"/>
      <c r="AK108" s="55"/>
      <c r="AL108" s="55"/>
      <c r="AM108" s="55"/>
      <c r="AN108" s="55"/>
      <c r="AO108" s="55"/>
      <c r="AP108" s="55"/>
      <c r="AQ108" s="55"/>
      <c r="AR108" s="55"/>
      <c r="AS108" s="55"/>
      <c r="AT108" s="55"/>
      <c r="AU108" s="55"/>
      <c r="AV108" s="55"/>
      <c r="AW108" s="55"/>
      <c r="AX108" s="55"/>
      <c r="AY108" s="55"/>
      <c r="AZ108" s="55"/>
      <c r="BA108" s="55"/>
      <c r="BB108" s="55"/>
      <c r="BC108" s="55"/>
      <c r="BD108" s="55"/>
      <c r="BE108" s="55"/>
      <c r="BF108" s="55"/>
      <c r="BG108" s="55"/>
      <c r="BH108" s="55"/>
      <c r="BI108" s="55"/>
      <c r="BJ108" s="55"/>
      <c r="BK108" s="55"/>
      <c r="BL108" s="55"/>
      <c r="BM108" s="55"/>
      <c r="BN108" s="55"/>
      <c r="BO108" s="55"/>
      <c r="BP108" s="55"/>
      <c r="BQ108" s="55"/>
      <c r="BR108" s="55"/>
      <c r="BS108" s="55"/>
      <c r="BT108" s="55"/>
      <c r="BU108" s="55"/>
      <c r="BV108" s="55"/>
      <c r="BW108" s="55"/>
      <c r="BX108" s="55"/>
      <c r="BY108" s="55"/>
      <c r="BZ108" s="55"/>
      <c r="CA108" s="55"/>
      <c r="CB108" s="55"/>
      <c r="CC108" s="55"/>
      <c r="CD108" s="55"/>
      <c r="CE108" s="55"/>
      <c r="CF108" s="55"/>
      <c r="CG108" s="55"/>
      <c r="CH108" s="55"/>
      <c r="CI108" s="55"/>
      <c r="CJ108" s="55"/>
      <c r="CK108" s="55"/>
      <c r="CL108" s="55"/>
      <c r="CM108" s="55"/>
      <c r="CN108" s="55"/>
      <c r="CO108" s="1193"/>
      <c r="CP108" s="1223" t="s">
        <v>437</v>
      </c>
      <c r="CQ108" s="57" t="s">
        <v>438</v>
      </c>
      <c r="CR108" s="57">
        <v>22011</v>
      </c>
      <c r="CS108" s="57" t="s">
        <v>439</v>
      </c>
      <c r="CT108" s="264" t="s">
        <v>220</v>
      </c>
      <c r="CU108" s="259">
        <f>AH108</f>
        <v>6108306891</v>
      </c>
      <c r="CV108" s="260" t="s">
        <v>440</v>
      </c>
      <c r="CW108" s="260" t="s">
        <v>441</v>
      </c>
      <c r="CX108" s="261" t="s">
        <v>442</v>
      </c>
      <c r="CY108" s="261" t="s">
        <v>443</v>
      </c>
      <c r="CZ108" s="237" t="s">
        <v>444</v>
      </c>
      <c r="DA108" s="237" t="s">
        <v>445</v>
      </c>
      <c r="DB108" s="94" t="s">
        <v>446</v>
      </c>
      <c r="DC108" s="507" t="s">
        <v>447</v>
      </c>
      <c r="DD108" s="53">
        <f>AF108+AG108</f>
        <v>6108306891</v>
      </c>
      <c r="DE108" s="53">
        <f>AH108-DD108</f>
        <v>0</v>
      </c>
      <c r="DF108" s="64"/>
      <c r="DG108" s="64"/>
      <c r="DH108" s="64"/>
      <c r="DI108" s="64"/>
      <c r="DJ108" s="64"/>
      <c r="DK108" s="64"/>
      <c r="DL108" s="64"/>
      <c r="DM108" s="64"/>
      <c r="DN108" s="64"/>
      <c r="DO108" s="64"/>
      <c r="DP108" s="64"/>
      <c r="DQ108" s="64"/>
      <c r="DR108" s="64"/>
      <c r="DS108" s="64"/>
      <c r="DT108" s="64"/>
      <c r="DU108" s="64"/>
      <c r="DV108" s="64"/>
      <c r="DW108" s="64"/>
      <c r="DX108" s="64"/>
      <c r="DY108" s="64"/>
      <c r="DZ108" s="64"/>
      <c r="EA108" s="64"/>
      <c r="EB108" s="64"/>
      <c r="EC108" s="64"/>
      <c r="ED108" s="64"/>
      <c r="EE108" s="64"/>
      <c r="EF108" s="64"/>
      <c r="EG108" s="64"/>
      <c r="EH108" s="64"/>
      <c r="EI108" s="64"/>
      <c r="EJ108" s="64"/>
      <c r="EK108" s="64"/>
      <c r="EL108" s="64"/>
      <c r="EM108" s="64"/>
      <c r="EN108" s="64"/>
      <c r="EO108" s="64"/>
      <c r="EP108" s="64"/>
      <c r="EQ108" s="64"/>
      <c r="ER108" s="64"/>
      <c r="ES108" s="64"/>
      <c r="ET108" s="64"/>
      <c r="EU108" s="64"/>
      <c r="EV108" s="64"/>
      <c r="EW108" s="64"/>
      <c r="EX108" s="64"/>
      <c r="EY108" s="64"/>
      <c r="EZ108" s="64"/>
      <c r="FA108" s="64"/>
      <c r="FB108" s="64"/>
      <c r="FC108" s="64"/>
      <c r="FD108" s="64"/>
      <c r="FE108" s="64"/>
      <c r="FF108" s="64"/>
      <c r="FG108" s="64"/>
      <c r="FH108" s="64"/>
      <c r="FI108" s="64"/>
      <c r="FJ108" s="64"/>
      <c r="FK108" s="64"/>
      <c r="FL108" s="64"/>
      <c r="FM108" s="64"/>
      <c r="FN108" s="64"/>
      <c r="FO108" s="64"/>
      <c r="FP108" s="64"/>
      <c r="FQ108" s="64"/>
      <c r="FR108" s="64"/>
      <c r="FS108" s="64"/>
      <c r="FT108" s="64"/>
      <c r="FU108" s="64"/>
      <c r="FV108" s="64"/>
      <c r="FW108" s="64"/>
      <c r="FX108" s="64"/>
      <c r="FY108" s="64"/>
      <c r="FZ108" s="64"/>
      <c r="GA108" s="64"/>
      <c r="GB108" s="64"/>
      <c r="GC108" s="64"/>
      <c r="GD108" s="64"/>
      <c r="GE108" s="64"/>
      <c r="GF108" s="64"/>
      <c r="GG108" s="64"/>
      <c r="GH108" s="64"/>
      <c r="GI108" s="64"/>
      <c r="GJ108" s="64"/>
      <c r="GK108" s="64"/>
      <c r="GL108" s="64"/>
      <c r="GM108" s="64"/>
      <c r="GN108" s="64"/>
      <c r="GO108" s="64"/>
      <c r="GP108" s="64"/>
      <c r="GQ108" s="64"/>
      <c r="GR108" s="64"/>
      <c r="GS108" s="64"/>
      <c r="GT108" s="64"/>
      <c r="GU108" s="64"/>
      <c r="GV108" s="64"/>
      <c r="GW108" s="64"/>
      <c r="GX108" s="64"/>
      <c r="GY108" s="64"/>
      <c r="GZ108" s="64"/>
      <c r="HA108" s="64"/>
      <c r="HB108" s="64"/>
      <c r="HC108" s="64"/>
      <c r="HD108" s="64"/>
      <c r="HE108" s="64"/>
      <c r="HF108" s="64"/>
      <c r="HG108" s="64"/>
      <c r="HH108" s="64"/>
      <c r="HI108" s="64"/>
      <c r="HJ108" s="64"/>
      <c r="HK108" s="64"/>
      <c r="HL108" s="64"/>
      <c r="HM108" s="64"/>
      <c r="HN108" s="64"/>
      <c r="HO108" s="64"/>
      <c r="HP108" s="64"/>
      <c r="HQ108" s="64"/>
      <c r="HR108" s="64"/>
      <c r="HS108" s="65"/>
      <c r="HT108" s="65"/>
      <c r="HU108" s="65"/>
      <c r="HV108" s="65"/>
      <c r="HW108" s="65"/>
      <c r="HX108" s="65"/>
      <c r="HY108" s="65"/>
    </row>
    <row r="109" spans="1:233" s="66" customFormat="1" ht="54.95" customHeight="1" thickBot="1" x14ac:dyDescent="0.3">
      <c r="A109" s="418" t="s">
        <v>104</v>
      </c>
      <c r="B109" s="419" t="s">
        <v>127</v>
      </c>
      <c r="C109" s="419" t="s">
        <v>102</v>
      </c>
      <c r="D109" s="419" t="s">
        <v>413</v>
      </c>
      <c r="E109" s="419" t="s">
        <v>415</v>
      </c>
      <c r="F109" s="419" t="s">
        <v>416</v>
      </c>
      <c r="G109" s="420" t="s">
        <v>450</v>
      </c>
      <c r="H109" s="807" t="s">
        <v>113</v>
      </c>
      <c r="I109" s="498" t="s">
        <v>452</v>
      </c>
      <c r="J109" s="476" t="s">
        <v>453</v>
      </c>
      <c r="K109" s="724">
        <v>1</v>
      </c>
      <c r="L109" s="872" t="s">
        <v>451</v>
      </c>
      <c r="M109" s="476">
        <v>2021005810231</v>
      </c>
      <c r="N109" s="442">
        <v>241000000</v>
      </c>
      <c r="O109" s="513" t="s">
        <v>924</v>
      </c>
      <c r="P109" s="443" t="s">
        <v>932</v>
      </c>
      <c r="Q109" s="849">
        <v>241000000</v>
      </c>
      <c r="R109" s="928" t="s">
        <v>1109</v>
      </c>
      <c r="S109" s="443" t="s">
        <v>927</v>
      </c>
      <c r="T109" s="444">
        <v>44774</v>
      </c>
      <c r="U109" s="444">
        <v>44926</v>
      </c>
      <c r="V109" s="724"/>
      <c r="W109" s="977" t="s">
        <v>246</v>
      </c>
      <c r="X109" s="446">
        <f t="shared" si="18"/>
        <v>241000000</v>
      </c>
      <c r="Y109" s="521">
        <v>540121</v>
      </c>
      <c r="Z109" s="559" t="s">
        <v>428</v>
      </c>
      <c r="AA109" s="1016">
        <v>241000</v>
      </c>
      <c r="AB109" s="1084" t="s">
        <v>323</v>
      </c>
      <c r="AC109" s="1085" t="s">
        <v>939</v>
      </c>
      <c r="AD109" s="1056" t="s">
        <v>422</v>
      </c>
      <c r="AE109" s="516" t="s">
        <v>423</v>
      </c>
      <c r="AF109" s="478"/>
      <c r="AG109" s="478">
        <v>241000000</v>
      </c>
      <c r="AH109" s="1125">
        <f t="shared" si="14"/>
        <v>241000000</v>
      </c>
      <c r="AI109" s="1184">
        <v>241</v>
      </c>
      <c r="AJ109" s="451"/>
      <c r="AK109" s="451"/>
      <c r="AL109" s="451"/>
      <c r="AM109" s="451"/>
      <c r="AN109" s="451"/>
      <c r="AO109" s="451"/>
      <c r="AP109" s="451"/>
      <c r="AQ109" s="451"/>
      <c r="AR109" s="451"/>
      <c r="AS109" s="451"/>
      <c r="AT109" s="451"/>
      <c r="AU109" s="451"/>
      <c r="AV109" s="451"/>
      <c r="AW109" s="451"/>
      <c r="AX109" s="451"/>
      <c r="AY109" s="451"/>
      <c r="AZ109" s="451"/>
      <c r="BA109" s="451"/>
      <c r="BB109" s="451"/>
      <c r="BC109" s="451"/>
      <c r="BD109" s="451"/>
      <c r="BE109" s="451"/>
      <c r="BF109" s="451"/>
      <c r="BG109" s="451"/>
      <c r="BH109" s="451"/>
      <c r="BI109" s="451"/>
      <c r="BJ109" s="451"/>
      <c r="BK109" s="451"/>
      <c r="BL109" s="451">
        <v>240</v>
      </c>
      <c r="BM109" s="451">
        <v>1</v>
      </c>
      <c r="BN109" s="451"/>
      <c r="BO109" s="451"/>
      <c r="BP109" s="451"/>
      <c r="BQ109" s="451"/>
      <c r="BR109" s="451"/>
      <c r="BS109" s="451"/>
      <c r="BT109" s="451"/>
      <c r="BU109" s="451"/>
      <c r="BV109" s="451"/>
      <c r="BW109" s="451"/>
      <c r="BX109" s="451"/>
      <c r="BY109" s="451"/>
      <c r="BZ109" s="451"/>
      <c r="CA109" s="451"/>
      <c r="CB109" s="451"/>
      <c r="CC109" s="451"/>
      <c r="CD109" s="451"/>
      <c r="CE109" s="451"/>
      <c r="CF109" s="451"/>
      <c r="CG109" s="451"/>
      <c r="CH109" s="451"/>
      <c r="CI109" s="451"/>
      <c r="CJ109" s="451"/>
      <c r="CK109" s="451"/>
      <c r="CL109" s="451"/>
      <c r="CM109" s="451"/>
      <c r="CN109" s="451"/>
      <c r="CO109" s="1185"/>
      <c r="CP109" s="1224" t="s">
        <v>454</v>
      </c>
      <c r="CQ109" s="512" t="s">
        <v>455</v>
      </c>
      <c r="CR109" s="512">
        <v>22011</v>
      </c>
      <c r="CS109" s="512" t="s">
        <v>439</v>
      </c>
      <c r="CT109" s="514" t="s">
        <v>246</v>
      </c>
      <c r="CU109" s="446">
        <f>AH109</f>
        <v>241000000</v>
      </c>
      <c r="CV109" s="521">
        <v>540121</v>
      </c>
      <c r="CW109" s="521" t="s">
        <v>428</v>
      </c>
      <c r="CX109" s="517" t="s">
        <v>442</v>
      </c>
      <c r="CY109" s="517" t="s">
        <v>443</v>
      </c>
      <c r="CZ109" s="484" t="s">
        <v>444</v>
      </c>
      <c r="DA109" s="484" t="s">
        <v>445</v>
      </c>
      <c r="DB109" s="485" t="s">
        <v>456</v>
      </c>
      <c r="DC109" s="508" t="s">
        <v>457</v>
      </c>
      <c r="DD109" s="53"/>
      <c r="DE109" s="53"/>
      <c r="DF109" s="64"/>
      <c r="DG109" s="64"/>
      <c r="DH109" s="64"/>
      <c r="DI109" s="64"/>
      <c r="DJ109" s="64"/>
      <c r="DK109" s="64"/>
      <c r="DL109" s="64"/>
      <c r="DM109" s="64"/>
      <c r="DN109" s="64"/>
      <c r="DO109" s="64"/>
      <c r="DP109" s="64"/>
      <c r="DQ109" s="64"/>
      <c r="DR109" s="64"/>
      <c r="DS109" s="64"/>
      <c r="DT109" s="64"/>
      <c r="DU109" s="64"/>
      <c r="DV109" s="64"/>
      <c r="DW109" s="64"/>
      <c r="DX109" s="64"/>
      <c r="DY109" s="64"/>
      <c r="DZ109" s="64"/>
      <c r="EA109" s="64"/>
      <c r="EB109" s="64"/>
      <c r="EC109" s="64"/>
      <c r="ED109" s="64"/>
      <c r="EE109" s="64"/>
      <c r="EF109" s="64"/>
      <c r="EG109" s="64"/>
      <c r="EH109" s="64"/>
      <c r="EI109" s="64"/>
      <c r="EJ109" s="64"/>
      <c r="EK109" s="64"/>
      <c r="EL109" s="64"/>
      <c r="EM109" s="64"/>
      <c r="EN109" s="64"/>
      <c r="EO109" s="64"/>
      <c r="EP109" s="64"/>
      <c r="EQ109" s="64"/>
      <c r="ER109" s="64"/>
      <c r="ES109" s="64"/>
      <c r="ET109" s="64"/>
      <c r="EU109" s="64"/>
      <c r="EV109" s="64"/>
      <c r="EW109" s="64"/>
      <c r="EX109" s="64"/>
      <c r="EY109" s="64"/>
      <c r="EZ109" s="64"/>
      <c r="FA109" s="64"/>
      <c r="FB109" s="64"/>
      <c r="FC109" s="64"/>
      <c r="FD109" s="64"/>
      <c r="FE109" s="64"/>
      <c r="FF109" s="64"/>
      <c r="FG109" s="64"/>
      <c r="FH109" s="64"/>
      <c r="FI109" s="64"/>
      <c r="FJ109" s="64"/>
      <c r="FK109" s="64"/>
      <c r="FL109" s="64"/>
      <c r="FM109" s="64"/>
      <c r="FN109" s="64"/>
      <c r="FO109" s="64"/>
      <c r="FP109" s="64"/>
      <c r="FQ109" s="64"/>
      <c r="FR109" s="64"/>
      <c r="FS109" s="64"/>
      <c r="FT109" s="64"/>
      <c r="FU109" s="64"/>
      <c r="FV109" s="64"/>
      <c r="FW109" s="64"/>
      <c r="FX109" s="64"/>
      <c r="FY109" s="64"/>
      <c r="FZ109" s="64"/>
      <c r="GA109" s="64"/>
      <c r="GB109" s="64"/>
      <c r="GC109" s="64"/>
      <c r="GD109" s="64"/>
      <c r="GE109" s="64"/>
      <c r="GF109" s="64"/>
      <c r="GG109" s="64"/>
      <c r="GH109" s="64"/>
      <c r="GI109" s="64"/>
      <c r="GJ109" s="64"/>
      <c r="GK109" s="64"/>
      <c r="GL109" s="64"/>
      <c r="GM109" s="64"/>
      <c r="GN109" s="64"/>
      <c r="GO109" s="64"/>
      <c r="GP109" s="64"/>
      <c r="GQ109" s="64"/>
      <c r="GR109" s="64"/>
      <c r="GS109" s="64"/>
      <c r="GT109" s="64"/>
      <c r="GU109" s="64"/>
      <c r="GV109" s="64"/>
      <c r="GW109" s="64"/>
      <c r="GX109" s="64"/>
      <c r="GY109" s="64"/>
      <c r="GZ109" s="64"/>
      <c r="HA109" s="64"/>
      <c r="HB109" s="64"/>
      <c r="HC109" s="64"/>
      <c r="HD109" s="64"/>
      <c r="HE109" s="64"/>
      <c r="HF109" s="64"/>
      <c r="HG109" s="64"/>
      <c r="HH109" s="64"/>
      <c r="HI109" s="64"/>
      <c r="HJ109" s="64"/>
      <c r="HK109" s="64"/>
      <c r="HL109" s="64"/>
      <c r="HM109" s="64"/>
      <c r="HN109" s="64"/>
      <c r="HO109" s="64"/>
      <c r="HP109" s="64"/>
      <c r="HQ109" s="64"/>
      <c r="HR109" s="64"/>
      <c r="HS109" s="65"/>
      <c r="HT109" s="65"/>
      <c r="HU109" s="65"/>
      <c r="HV109" s="65"/>
      <c r="HW109" s="65"/>
      <c r="HX109" s="65"/>
      <c r="HY109" s="65"/>
    </row>
    <row r="110" spans="1:233" ht="31.5" x14ac:dyDescent="0.25">
      <c r="A110" s="657" t="s">
        <v>130</v>
      </c>
      <c r="B110" s="315"/>
      <c r="C110" s="315"/>
      <c r="D110" s="315"/>
      <c r="E110" s="315"/>
      <c r="F110" s="315"/>
      <c r="G110" s="658"/>
      <c r="H110" s="767"/>
      <c r="I110" s="702"/>
      <c r="J110" s="317"/>
      <c r="K110" s="703"/>
      <c r="L110" s="830" t="s">
        <v>458</v>
      </c>
      <c r="M110" s="317"/>
      <c r="N110" s="318"/>
      <c r="O110" s="319"/>
      <c r="P110" s="315"/>
      <c r="Q110" s="831"/>
      <c r="R110" s="657"/>
      <c r="S110" s="315"/>
      <c r="T110" s="319"/>
      <c r="U110" s="319"/>
      <c r="V110" s="703"/>
      <c r="W110" s="961"/>
      <c r="X110" s="316"/>
      <c r="Y110" s="316"/>
      <c r="Z110" s="658"/>
      <c r="AA110" s="1008"/>
      <c r="AB110" s="990"/>
      <c r="AC110" s="940"/>
      <c r="AD110" s="1038"/>
      <c r="AE110" s="317"/>
      <c r="AF110" s="320"/>
      <c r="AG110" s="320"/>
      <c r="AH110" s="1112"/>
      <c r="AI110" s="1174"/>
      <c r="AJ110" s="321"/>
      <c r="AK110" s="321"/>
      <c r="AL110" s="321"/>
      <c r="AM110" s="321"/>
      <c r="AN110" s="321"/>
      <c r="AO110" s="321"/>
      <c r="AP110" s="321"/>
      <c r="AQ110" s="321"/>
      <c r="AR110" s="321"/>
      <c r="AS110" s="321"/>
      <c r="AT110" s="321"/>
      <c r="AU110" s="321"/>
      <c r="AV110" s="321"/>
      <c r="AW110" s="321"/>
      <c r="AX110" s="321"/>
      <c r="AY110" s="321"/>
      <c r="AZ110" s="321"/>
      <c r="BA110" s="321"/>
      <c r="BB110" s="321"/>
      <c r="BC110" s="321"/>
      <c r="BD110" s="321"/>
      <c r="BE110" s="321"/>
      <c r="BF110" s="321"/>
      <c r="BG110" s="321"/>
      <c r="BH110" s="321"/>
      <c r="BI110" s="321"/>
      <c r="BJ110" s="321"/>
      <c r="BK110" s="321"/>
      <c r="BL110" s="321"/>
      <c r="BM110" s="321"/>
      <c r="BN110" s="321"/>
      <c r="BO110" s="321"/>
      <c r="BP110" s="321"/>
      <c r="BQ110" s="321"/>
      <c r="BR110" s="321"/>
      <c r="BS110" s="321"/>
      <c r="BT110" s="321"/>
      <c r="BU110" s="321"/>
      <c r="BV110" s="321"/>
      <c r="BW110" s="321"/>
      <c r="BX110" s="321"/>
      <c r="BY110" s="321"/>
      <c r="BZ110" s="321"/>
      <c r="CA110" s="321"/>
      <c r="CB110" s="321"/>
      <c r="CC110" s="321"/>
      <c r="CD110" s="321"/>
      <c r="CE110" s="321"/>
      <c r="CF110" s="321"/>
      <c r="CG110" s="321"/>
      <c r="CH110" s="321"/>
      <c r="CI110" s="321"/>
      <c r="CJ110" s="321"/>
      <c r="CK110" s="321"/>
      <c r="CL110" s="321"/>
      <c r="CM110" s="321"/>
      <c r="CN110" s="321"/>
      <c r="CO110" s="1175"/>
      <c r="CP110" s="912"/>
      <c r="CQ110" s="316"/>
      <c r="CR110" s="316"/>
      <c r="CS110" s="316"/>
      <c r="CT110" s="316"/>
      <c r="CU110" s="316"/>
      <c r="CV110" s="316"/>
      <c r="CW110" s="316"/>
      <c r="CX110" s="316"/>
      <c r="CY110" s="316"/>
      <c r="CZ110" s="316"/>
      <c r="DA110" s="316"/>
      <c r="DB110" s="316"/>
      <c r="DC110" s="316"/>
      <c r="DD110" s="53">
        <f t="shared" ref="DD110:DD138" si="19">AF110+AG110</f>
        <v>0</v>
      </c>
      <c r="DE110" s="53">
        <f t="shared" ref="DE110:DE139" si="20">AH110-DD110</f>
        <v>0</v>
      </c>
      <c r="DF110" s="33"/>
      <c r="DG110" s="33"/>
      <c r="DH110" s="33"/>
      <c r="DI110" s="33"/>
      <c r="DJ110" s="33"/>
      <c r="DK110" s="33"/>
      <c r="DL110" s="33"/>
      <c r="DM110" s="33"/>
      <c r="DN110" s="33"/>
      <c r="DO110" s="33"/>
      <c r="DP110" s="33"/>
      <c r="DQ110" s="33"/>
      <c r="DR110" s="33"/>
      <c r="DS110" s="33"/>
      <c r="DT110" s="33"/>
      <c r="DU110" s="33"/>
      <c r="DV110" s="33"/>
      <c r="DW110" s="33"/>
      <c r="DX110" s="33"/>
      <c r="DY110" s="33"/>
      <c r="DZ110" s="33"/>
      <c r="EA110" s="33"/>
      <c r="EB110" s="33"/>
      <c r="EC110" s="33"/>
      <c r="ED110" s="33"/>
      <c r="EE110" s="33"/>
      <c r="EF110" s="33"/>
      <c r="EG110" s="33"/>
      <c r="EH110" s="33"/>
      <c r="EI110" s="33"/>
      <c r="EJ110" s="33"/>
      <c r="EK110" s="33"/>
      <c r="EL110" s="33"/>
      <c r="EM110" s="33"/>
      <c r="EN110" s="33"/>
      <c r="EO110" s="33"/>
      <c r="EP110" s="33"/>
      <c r="EQ110" s="33"/>
      <c r="ER110" s="33"/>
      <c r="ES110" s="33"/>
      <c r="ET110" s="33"/>
      <c r="EU110" s="33"/>
      <c r="EV110" s="33"/>
      <c r="EW110" s="33"/>
      <c r="EX110" s="33"/>
      <c r="EY110" s="33"/>
      <c r="EZ110" s="33"/>
      <c r="FA110" s="33"/>
      <c r="FB110" s="33"/>
      <c r="FC110" s="33"/>
      <c r="FD110" s="33"/>
      <c r="FE110" s="33"/>
      <c r="FF110" s="33"/>
      <c r="FG110" s="33"/>
      <c r="FH110" s="33"/>
      <c r="FI110" s="33"/>
      <c r="FJ110" s="33"/>
      <c r="FK110" s="33"/>
      <c r="FL110" s="33"/>
      <c r="FM110" s="33"/>
      <c r="FN110" s="33"/>
      <c r="FO110" s="33"/>
      <c r="FP110" s="33"/>
      <c r="FQ110" s="33"/>
      <c r="FR110" s="33"/>
      <c r="FS110" s="33"/>
      <c r="FT110" s="33"/>
      <c r="FU110" s="33"/>
      <c r="FV110" s="33"/>
      <c r="FW110" s="33"/>
      <c r="FX110" s="33"/>
      <c r="FY110" s="33"/>
      <c r="FZ110" s="33"/>
      <c r="GA110" s="33"/>
      <c r="GB110" s="33"/>
      <c r="GC110" s="33"/>
      <c r="GD110" s="33"/>
      <c r="GE110" s="33"/>
      <c r="GF110" s="33"/>
      <c r="GG110" s="33"/>
      <c r="GH110" s="33"/>
      <c r="GI110" s="33"/>
      <c r="GJ110" s="33"/>
      <c r="GK110" s="33"/>
      <c r="GL110" s="33"/>
      <c r="GM110" s="33"/>
      <c r="GN110" s="33"/>
      <c r="GO110" s="33"/>
      <c r="GP110" s="33"/>
      <c r="GQ110" s="33"/>
      <c r="GR110" s="33"/>
      <c r="GS110" s="33"/>
      <c r="GT110" s="33"/>
      <c r="GU110" s="33"/>
      <c r="GV110" s="33"/>
      <c r="GW110" s="33"/>
      <c r="GX110" s="33"/>
      <c r="GY110" s="33"/>
      <c r="GZ110" s="33"/>
      <c r="HA110" s="33"/>
      <c r="HB110" s="33"/>
      <c r="HC110" s="33"/>
      <c r="HD110" s="33"/>
      <c r="HE110" s="33"/>
      <c r="HF110" s="33"/>
      <c r="HG110" s="33"/>
      <c r="HH110" s="33"/>
      <c r="HI110" s="33"/>
      <c r="HJ110" s="33"/>
      <c r="HK110" s="33"/>
      <c r="HL110" s="33"/>
      <c r="HM110" s="33"/>
      <c r="HN110" s="33"/>
      <c r="HO110" s="33"/>
      <c r="HP110" s="33"/>
      <c r="HQ110" s="33"/>
      <c r="HR110" s="33"/>
      <c r="HS110" s="25"/>
      <c r="HT110" s="25"/>
      <c r="HU110" s="25"/>
      <c r="HV110" s="25"/>
      <c r="HW110" s="25"/>
      <c r="HX110" s="25"/>
      <c r="HY110" s="25"/>
    </row>
    <row r="111" spans="1:233" ht="19.5" x14ac:dyDescent="0.25">
      <c r="A111" s="647" t="s">
        <v>130</v>
      </c>
      <c r="B111" s="26" t="s">
        <v>207</v>
      </c>
      <c r="C111" s="26"/>
      <c r="D111" s="26"/>
      <c r="E111" s="26"/>
      <c r="F111" s="26"/>
      <c r="G111" s="648"/>
      <c r="H111" s="675"/>
      <c r="I111" s="692"/>
      <c r="J111" s="29"/>
      <c r="K111" s="693"/>
      <c r="L111" s="832" t="s">
        <v>324</v>
      </c>
      <c r="M111" s="29"/>
      <c r="N111" s="68"/>
      <c r="O111" s="199"/>
      <c r="P111" s="26"/>
      <c r="Q111" s="833"/>
      <c r="R111" s="647"/>
      <c r="S111" s="26"/>
      <c r="T111" s="199"/>
      <c r="U111" s="199"/>
      <c r="V111" s="693"/>
      <c r="W111" s="956"/>
      <c r="X111" s="27"/>
      <c r="Y111" s="27"/>
      <c r="Z111" s="648"/>
      <c r="AA111" s="1009"/>
      <c r="AB111" s="991"/>
      <c r="AC111" s="944"/>
      <c r="AD111" s="1032"/>
      <c r="AE111" s="29"/>
      <c r="AF111" s="30"/>
      <c r="AG111" s="30"/>
      <c r="AH111" s="1106"/>
      <c r="AI111" s="1162"/>
      <c r="AJ111" s="31"/>
      <c r="AK111" s="31"/>
      <c r="AL111" s="31"/>
      <c r="AM111" s="31"/>
      <c r="AN111" s="31"/>
      <c r="AO111" s="31"/>
      <c r="AP111" s="31"/>
      <c r="AQ111" s="31"/>
      <c r="AR111" s="31"/>
      <c r="AS111" s="31"/>
      <c r="AT111" s="31"/>
      <c r="AU111" s="31"/>
      <c r="AV111" s="31"/>
      <c r="AW111" s="31"/>
      <c r="AX111" s="31"/>
      <c r="AY111" s="31"/>
      <c r="AZ111" s="31"/>
      <c r="BA111" s="31"/>
      <c r="BB111" s="31"/>
      <c r="BC111" s="31"/>
      <c r="BD111" s="31"/>
      <c r="BE111" s="31"/>
      <c r="BF111" s="31"/>
      <c r="BG111" s="31"/>
      <c r="BH111" s="31"/>
      <c r="BI111" s="31"/>
      <c r="BJ111" s="31"/>
      <c r="BK111" s="31"/>
      <c r="BL111" s="31"/>
      <c r="BM111" s="31"/>
      <c r="BN111" s="31"/>
      <c r="BO111" s="31"/>
      <c r="BP111" s="31"/>
      <c r="BQ111" s="31"/>
      <c r="BR111" s="31"/>
      <c r="BS111" s="31"/>
      <c r="BT111" s="31"/>
      <c r="BU111" s="31"/>
      <c r="BV111" s="31"/>
      <c r="BW111" s="31"/>
      <c r="BX111" s="31"/>
      <c r="BY111" s="31"/>
      <c r="BZ111" s="31"/>
      <c r="CA111" s="31"/>
      <c r="CB111" s="31"/>
      <c r="CC111" s="31"/>
      <c r="CD111" s="31"/>
      <c r="CE111" s="31"/>
      <c r="CF111" s="31"/>
      <c r="CG111" s="31"/>
      <c r="CH111" s="31"/>
      <c r="CI111" s="31"/>
      <c r="CJ111" s="31"/>
      <c r="CK111" s="31"/>
      <c r="CL111" s="31"/>
      <c r="CM111" s="31"/>
      <c r="CN111" s="31"/>
      <c r="CO111" s="1163"/>
      <c r="CP111" s="906"/>
      <c r="CQ111" s="27"/>
      <c r="CR111" s="27"/>
      <c r="CS111" s="27"/>
      <c r="CT111" s="27"/>
      <c r="CU111" s="27"/>
      <c r="CV111" s="27"/>
      <c r="CW111" s="27"/>
      <c r="CX111" s="27"/>
      <c r="CY111" s="27"/>
      <c r="CZ111" s="27"/>
      <c r="DA111" s="27"/>
      <c r="DB111" s="27"/>
      <c r="DC111" s="27"/>
      <c r="DD111" s="53">
        <f t="shared" si="19"/>
        <v>0</v>
      </c>
      <c r="DE111" s="53">
        <f t="shared" si="20"/>
        <v>0</v>
      </c>
      <c r="DF111" s="33"/>
      <c r="DG111" s="33"/>
      <c r="DH111" s="33"/>
      <c r="DI111" s="33"/>
      <c r="DJ111" s="33"/>
      <c r="DK111" s="33"/>
      <c r="DL111" s="33"/>
      <c r="DM111" s="33"/>
      <c r="DN111" s="33"/>
      <c r="DO111" s="33"/>
      <c r="DP111" s="33"/>
      <c r="DQ111" s="33"/>
      <c r="DR111" s="33"/>
      <c r="DS111" s="33"/>
      <c r="DT111" s="33"/>
      <c r="DU111" s="33"/>
      <c r="DV111" s="33"/>
      <c r="DW111" s="33"/>
      <c r="DX111" s="33"/>
      <c r="DY111" s="33"/>
      <c r="DZ111" s="33"/>
      <c r="EA111" s="33"/>
      <c r="EB111" s="33"/>
      <c r="EC111" s="33"/>
      <c r="ED111" s="33"/>
      <c r="EE111" s="33"/>
      <c r="EF111" s="33"/>
      <c r="EG111" s="33"/>
      <c r="EH111" s="33"/>
      <c r="EI111" s="33"/>
      <c r="EJ111" s="33"/>
      <c r="EK111" s="33"/>
      <c r="EL111" s="33"/>
      <c r="EM111" s="33"/>
      <c r="EN111" s="33"/>
      <c r="EO111" s="33"/>
      <c r="EP111" s="33"/>
      <c r="EQ111" s="33"/>
      <c r="ER111" s="33"/>
      <c r="ES111" s="33"/>
      <c r="ET111" s="33"/>
      <c r="EU111" s="33"/>
      <c r="EV111" s="33"/>
      <c r="EW111" s="33"/>
      <c r="EX111" s="33"/>
      <c r="EY111" s="33"/>
      <c r="EZ111" s="33"/>
      <c r="FA111" s="33"/>
      <c r="FB111" s="33"/>
      <c r="FC111" s="33"/>
      <c r="FD111" s="33"/>
      <c r="FE111" s="33"/>
      <c r="FF111" s="33"/>
      <c r="FG111" s="33"/>
      <c r="FH111" s="33"/>
      <c r="FI111" s="33"/>
      <c r="FJ111" s="33"/>
      <c r="FK111" s="33"/>
      <c r="FL111" s="33"/>
      <c r="FM111" s="33"/>
      <c r="FN111" s="33"/>
      <c r="FO111" s="33"/>
      <c r="FP111" s="33"/>
      <c r="FQ111" s="33"/>
      <c r="FR111" s="33"/>
      <c r="FS111" s="33"/>
      <c r="FT111" s="33"/>
      <c r="FU111" s="33"/>
      <c r="FV111" s="33"/>
      <c r="FW111" s="33"/>
      <c r="FX111" s="33"/>
      <c r="FY111" s="33"/>
      <c r="FZ111" s="33"/>
      <c r="GA111" s="33"/>
      <c r="GB111" s="33"/>
      <c r="GC111" s="33"/>
      <c r="GD111" s="33"/>
      <c r="GE111" s="33"/>
      <c r="GF111" s="33"/>
      <c r="GG111" s="33"/>
      <c r="GH111" s="33"/>
      <c r="GI111" s="33"/>
      <c r="GJ111" s="33"/>
      <c r="GK111" s="33"/>
      <c r="GL111" s="33"/>
      <c r="GM111" s="33"/>
      <c r="GN111" s="33"/>
      <c r="GO111" s="33"/>
      <c r="GP111" s="33"/>
      <c r="GQ111" s="33"/>
      <c r="GR111" s="33"/>
      <c r="GS111" s="33"/>
      <c r="GT111" s="33"/>
      <c r="GU111" s="33"/>
      <c r="GV111" s="33"/>
      <c r="GW111" s="33"/>
      <c r="GX111" s="33"/>
      <c r="GY111" s="33"/>
      <c r="GZ111" s="33"/>
      <c r="HA111" s="33"/>
      <c r="HB111" s="33"/>
      <c r="HC111" s="33"/>
      <c r="HD111" s="33"/>
      <c r="HE111" s="33"/>
      <c r="HF111" s="33"/>
      <c r="HG111" s="33"/>
      <c r="HH111" s="33"/>
      <c r="HI111" s="33"/>
      <c r="HJ111" s="33"/>
      <c r="HK111" s="33"/>
      <c r="HL111" s="33"/>
      <c r="HM111" s="33"/>
      <c r="HN111" s="33"/>
      <c r="HO111" s="33"/>
      <c r="HP111" s="33"/>
      <c r="HQ111" s="33"/>
      <c r="HR111" s="33"/>
      <c r="HS111" s="25"/>
      <c r="HT111" s="25"/>
      <c r="HU111" s="25"/>
      <c r="HV111" s="25"/>
      <c r="HW111" s="25"/>
      <c r="HX111" s="25"/>
      <c r="HY111" s="25"/>
    </row>
    <row r="112" spans="1:233" ht="19.5" x14ac:dyDescent="0.25">
      <c r="A112" s="649" t="s">
        <v>130</v>
      </c>
      <c r="B112" s="34" t="s">
        <v>207</v>
      </c>
      <c r="C112" s="34" t="s">
        <v>100</v>
      </c>
      <c r="D112" s="34"/>
      <c r="E112" s="34"/>
      <c r="F112" s="34"/>
      <c r="G112" s="650"/>
      <c r="H112" s="676"/>
      <c r="I112" s="694"/>
      <c r="J112" s="37"/>
      <c r="K112" s="695"/>
      <c r="L112" s="834" t="s">
        <v>459</v>
      </c>
      <c r="M112" s="37"/>
      <c r="N112" s="69"/>
      <c r="O112" s="34"/>
      <c r="P112" s="34"/>
      <c r="Q112" s="835"/>
      <c r="R112" s="649"/>
      <c r="S112" s="34"/>
      <c r="T112" s="34"/>
      <c r="U112" s="34"/>
      <c r="V112" s="695"/>
      <c r="W112" s="957"/>
      <c r="X112" s="35"/>
      <c r="Y112" s="35"/>
      <c r="Z112" s="962"/>
      <c r="AA112" s="1010"/>
      <c r="AB112" s="649"/>
      <c r="AC112" s="650"/>
      <c r="AD112" s="1033"/>
      <c r="AE112" s="37"/>
      <c r="AF112" s="38"/>
      <c r="AG112" s="38"/>
      <c r="AH112" s="1107"/>
      <c r="AI112" s="1164"/>
      <c r="AJ112" s="39"/>
      <c r="AK112" s="39"/>
      <c r="AL112" s="39"/>
      <c r="AM112" s="39"/>
      <c r="AN112" s="39"/>
      <c r="AO112" s="39"/>
      <c r="AP112" s="39"/>
      <c r="AQ112" s="39"/>
      <c r="AR112" s="39"/>
      <c r="AS112" s="39"/>
      <c r="AT112" s="39"/>
      <c r="AU112" s="39"/>
      <c r="AV112" s="39"/>
      <c r="AW112" s="39"/>
      <c r="AX112" s="39"/>
      <c r="AY112" s="39"/>
      <c r="AZ112" s="39"/>
      <c r="BA112" s="39"/>
      <c r="BB112" s="39"/>
      <c r="BC112" s="39"/>
      <c r="BD112" s="39"/>
      <c r="BE112" s="39"/>
      <c r="BF112" s="39"/>
      <c r="BG112" s="39"/>
      <c r="BH112" s="39"/>
      <c r="BI112" s="39"/>
      <c r="BJ112" s="39"/>
      <c r="BK112" s="39"/>
      <c r="BL112" s="39"/>
      <c r="BM112" s="39"/>
      <c r="BN112" s="39"/>
      <c r="BO112" s="39"/>
      <c r="BP112" s="39"/>
      <c r="BQ112" s="39"/>
      <c r="BR112" s="39"/>
      <c r="BS112" s="39"/>
      <c r="BT112" s="39"/>
      <c r="BU112" s="39"/>
      <c r="BV112" s="39"/>
      <c r="BW112" s="39"/>
      <c r="BX112" s="39"/>
      <c r="BY112" s="39"/>
      <c r="BZ112" s="39"/>
      <c r="CA112" s="39"/>
      <c r="CB112" s="39"/>
      <c r="CC112" s="39"/>
      <c r="CD112" s="39"/>
      <c r="CE112" s="39"/>
      <c r="CF112" s="39"/>
      <c r="CG112" s="39"/>
      <c r="CH112" s="39"/>
      <c r="CI112" s="39"/>
      <c r="CJ112" s="39"/>
      <c r="CK112" s="39"/>
      <c r="CL112" s="39"/>
      <c r="CM112" s="39"/>
      <c r="CN112" s="39"/>
      <c r="CO112" s="1165"/>
      <c r="CP112" s="907"/>
      <c r="CQ112" s="35"/>
      <c r="CR112" s="35"/>
      <c r="CS112" s="35"/>
      <c r="CT112" s="35"/>
      <c r="CU112" s="35"/>
      <c r="CV112" s="35"/>
      <c r="CW112" s="35"/>
      <c r="CX112" s="35"/>
      <c r="CY112" s="35"/>
      <c r="CZ112" s="35"/>
      <c r="DA112" s="35"/>
      <c r="DB112" s="35"/>
      <c r="DC112" s="35"/>
      <c r="DD112" s="53">
        <f t="shared" si="19"/>
        <v>0</v>
      </c>
      <c r="DE112" s="53">
        <f t="shared" si="20"/>
        <v>0</v>
      </c>
      <c r="DF112" s="33"/>
      <c r="DG112" s="33"/>
      <c r="DH112" s="33"/>
      <c r="DI112" s="33"/>
      <c r="DJ112" s="33"/>
      <c r="DK112" s="33"/>
      <c r="DL112" s="33"/>
      <c r="DM112" s="33"/>
      <c r="DN112" s="33"/>
      <c r="DO112" s="33"/>
      <c r="DP112" s="33"/>
      <c r="DQ112" s="33"/>
      <c r="DR112" s="33"/>
      <c r="DS112" s="33"/>
      <c r="DT112" s="33"/>
      <c r="DU112" s="33"/>
      <c r="DV112" s="33"/>
      <c r="DW112" s="33"/>
      <c r="DX112" s="33"/>
      <c r="DY112" s="33"/>
      <c r="DZ112" s="33"/>
      <c r="EA112" s="33"/>
      <c r="EB112" s="33"/>
      <c r="EC112" s="33"/>
      <c r="ED112" s="33"/>
      <c r="EE112" s="33"/>
      <c r="EF112" s="33"/>
      <c r="EG112" s="33"/>
      <c r="EH112" s="33"/>
      <c r="EI112" s="33"/>
      <c r="EJ112" s="33"/>
      <c r="EK112" s="33"/>
      <c r="EL112" s="33"/>
      <c r="EM112" s="33"/>
      <c r="EN112" s="33"/>
      <c r="EO112" s="33"/>
      <c r="EP112" s="33"/>
      <c r="EQ112" s="33"/>
      <c r="ER112" s="33"/>
      <c r="ES112" s="33"/>
      <c r="ET112" s="33"/>
      <c r="EU112" s="33"/>
      <c r="EV112" s="33"/>
      <c r="EW112" s="33"/>
      <c r="EX112" s="33"/>
      <c r="EY112" s="33"/>
      <c r="EZ112" s="33"/>
      <c r="FA112" s="33"/>
      <c r="FB112" s="33"/>
      <c r="FC112" s="33"/>
      <c r="FD112" s="33"/>
      <c r="FE112" s="33"/>
      <c r="FF112" s="33"/>
      <c r="FG112" s="33"/>
      <c r="FH112" s="33"/>
      <c r="FI112" s="33"/>
      <c r="FJ112" s="33"/>
      <c r="FK112" s="33"/>
      <c r="FL112" s="33"/>
      <c r="FM112" s="33"/>
      <c r="FN112" s="33"/>
      <c r="FO112" s="33"/>
      <c r="FP112" s="33"/>
      <c r="FQ112" s="33"/>
      <c r="FR112" s="33"/>
      <c r="FS112" s="33"/>
      <c r="FT112" s="33"/>
      <c r="FU112" s="33"/>
      <c r="FV112" s="33"/>
      <c r="FW112" s="33"/>
      <c r="FX112" s="33"/>
      <c r="FY112" s="33"/>
      <c r="FZ112" s="33"/>
      <c r="GA112" s="33"/>
      <c r="GB112" s="33"/>
      <c r="GC112" s="33"/>
      <c r="GD112" s="33"/>
      <c r="GE112" s="33"/>
      <c r="GF112" s="33"/>
      <c r="GG112" s="33"/>
      <c r="GH112" s="33"/>
      <c r="GI112" s="33"/>
      <c r="GJ112" s="33"/>
      <c r="GK112" s="33"/>
      <c r="GL112" s="33"/>
      <c r="GM112" s="33"/>
      <c r="GN112" s="33"/>
      <c r="GO112" s="33"/>
      <c r="GP112" s="33"/>
      <c r="GQ112" s="33"/>
      <c r="GR112" s="33"/>
      <c r="GS112" s="33"/>
      <c r="GT112" s="33"/>
      <c r="GU112" s="33"/>
      <c r="GV112" s="33"/>
      <c r="GW112" s="33"/>
      <c r="GX112" s="33"/>
      <c r="GY112" s="33"/>
      <c r="GZ112" s="33"/>
      <c r="HA112" s="33"/>
      <c r="HB112" s="33"/>
      <c r="HC112" s="33"/>
      <c r="HD112" s="33"/>
      <c r="HE112" s="33"/>
      <c r="HF112" s="33"/>
      <c r="HG112" s="33"/>
      <c r="HH112" s="33"/>
      <c r="HI112" s="33"/>
      <c r="HJ112" s="33"/>
      <c r="HK112" s="33"/>
      <c r="HL112" s="33"/>
      <c r="HM112" s="33"/>
      <c r="HN112" s="33"/>
      <c r="HO112" s="33"/>
      <c r="HP112" s="33"/>
      <c r="HQ112" s="33"/>
      <c r="HR112" s="33"/>
      <c r="HS112" s="25"/>
      <c r="HT112" s="25"/>
      <c r="HU112" s="25"/>
      <c r="HV112" s="25"/>
      <c r="HW112" s="25"/>
      <c r="HX112" s="25"/>
      <c r="HY112" s="25"/>
    </row>
    <row r="113" spans="1:233" ht="19.5" x14ac:dyDescent="0.25">
      <c r="A113" s="659" t="s">
        <v>130</v>
      </c>
      <c r="B113" s="70" t="s">
        <v>207</v>
      </c>
      <c r="C113" s="70" t="s">
        <v>100</v>
      </c>
      <c r="D113" s="70" t="s">
        <v>205</v>
      </c>
      <c r="E113" s="70"/>
      <c r="F113" s="70"/>
      <c r="G113" s="660"/>
      <c r="H113" s="680"/>
      <c r="I113" s="711"/>
      <c r="J113" s="78"/>
      <c r="K113" s="712"/>
      <c r="L113" s="841" t="s">
        <v>460</v>
      </c>
      <c r="M113" s="78"/>
      <c r="N113" s="77"/>
      <c r="O113" s="200"/>
      <c r="P113" s="70"/>
      <c r="Q113" s="842"/>
      <c r="R113" s="659"/>
      <c r="S113" s="70"/>
      <c r="T113" s="200"/>
      <c r="U113" s="200"/>
      <c r="V113" s="712"/>
      <c r="W113" s="963"/>
      <c r="X113" s="71"/>
      <c r="Y113" s="71"/>
      <c r="Z113" s="660"/>
      <c r="AA113" s="1013"/>
      <c r="AB113" s="1079"/>
      <c r="AC113" s="941"/>
      <c r="AD113" s="1042"/>
      <c r="AE113" s="78"/>
      <c r="AF113" s="74"/>
      <c r="AG113" s="74"/>
      <c r="AH113" s="1113"/>
      <c r="AI113" s="1176"/>
      <c r="AJ113" s="75"/>
      <c r="AK113" s="75"/>
      <c r="AL113" s="75"/>
      <c r="AM113" s="75"/>
      <c r="AN113" s="75"/>
      <c r="AO113" s="75"/>
      <c r="AP113" s="75"/>
      <c r="AQ113" s="75"/>
      <c r="AR113" s="75"/>
      <c r="AS113" s="75"/>
      <c r="AT113" s="75"/>
      <c r="AU113" s="75"/>
      <c r="AV113" s="75"/>
      <c r="AW113" s="75"/>
      <c r="AX113" s="75"/>
      <c r="AY113" s="75"/>
      <c r="AZ113" s="75"/>
      <c r="BA113" s="75"/>
      <c r="BB113" s="75"/>
      <c r="BC113" s="75"/>
      <c r="BD113" s="75"/>
      <c r="BE113" s="75"/>
      <c r="BF113" s="75"/>
      <c r="BG113" s="75"/>
      <c r="BH113" s="75"/>
      <c r="BI113" s="75"/>
      <c r="BJ113" s="75"/>
      <c r="BK113" s="75"/>
      <c r="BL113" s="75"/>
      <c r="BM113" s="75"/>
      <c r="BN113" s="75"/>
      <c r="BO113" s="75"/>
      <c r="BP113" s="75"/>
      <c r="BQ113" s="75"/>
      <c r="BR113" s="75"/>
      <c r="BS113" s="75"/>
      <c r="BT113" s="75"/>
      <c r="BU113" s="75"/>
      <c r="BV113" s="75"/>
      <c r="BW113" s="75"/>
      <c r="BX113" s="75"/>
      <c r="BY113" s="75"/>
      <c r="BZ113" s="75"/>
      <c r="CA113" s="75"/>
      <c r="CB113" s="75"/>
      <c r="CC113" s="75"/>
      <c r="CD113" s="75"/>
      <c r="CE113" s="75"/>
      <c r="CF113" s="75"/>
      <c r="CG113" s="75"/>
      <c r="CH113" s="75"/>
      <c r="CI113" s="75"/>
      <c r="CJ113" s="75"/>
      <c r="CK113" s="75"/>
      <c r="CL113" s="75"/>
      <c r="CM113" s="75"/>
      <c r="CN113" s="75"/>
      <c r="CO113" s="1177"/>
      <c r="CP113" s="913"/>
      <c r="CQ113" s="71"/>
      <c r="CR113" s="71"/>
      <c r="CS113" s="71"/>
      <c r="CT113" s="71"/>
      <c r="CU113" s="71"/>
      <c r="CV113" s="71"/>
      <c r="CW113" s="71"/>
      <c r="CX113" s="71"/>
      <c r="CY113" s="71"/>
      <c r="CZ113" s="71"/>
      <c r="DA113" s="71"/>
      <c r="DB113" s="71"/>
      <c r="DC113" s="71"/>
      <c r="DD113" s="53">
        <f t="shared" si="19"/>
        <v>0</v>
      </c>
      <c r="DE113" s="53">
        <f t="shared" si="20"/>
        <v>0</v>
      </c>
      <c r="DF113" s="33"/>
      <c r="DG113" s="33"/>
      <c r="DH113" s="33"/>
      <c r="DI113" s="33"/>
      <c r="DJ113" s="33"/>
      <c r="DK113" s="33"/>
      <c r="DL113" s="33"/>
      <c r="DM113" s="33"/>
      <c r="DN113" s="33"/>
      <c r="DO113" s="33"/>
      <c r="DP113" s="33"/>
      <c r="DQ113" s="33"/>
      <c r="DR113" s="33"/>
      <c r="DS113" s="33"/>
      <c r="DT113" s="33"/>
      <c r="DU113" s="33"/>
      <c r="DV113" s="33"/>
      <c r="DW113" s="33"/>
      <c r="DX113" s="33"/>
      <c r="DY113" s="33"/>
      <c r="DZ113" s="33"/>
      <c r="EA113" s="33"/>
      <c r="EB113" s="33"/>
      <c r="EC113" s="33"/>
      <c r="ED113" s="33"/>
      <c r="EE113" s="33"/>
      <c r="EF113" s="33"/>
      <c r="EG113" s="33"/>
      <c r="EH113" s="33"/>
      <c r="EI113" s="33"/>
      <c r="EJ113" s="33"/>
      <c r="EK113" s="33"/>
      <c r="EL113" s="33"/>
      <c r="EM113" s="33"/>
      <c r="EN113" s="33"/>
      <c r="EO113" s="33"/>
      <c r="EP113" s="33"/>
      <c r="EQ113" s="33"/>
      <c r="ER113" s="33"/>
      <c r="ES113" s="33"/>
      <c r="ET113" s="33"/>
      <c r="EU113" s="33"/>
      <c r="EV113" s="33"/>
      <c r="EW113" s="33"/>
      <c r="EX113" s="33"/>
      <c r="EY113" s="33"/>
      <c r="EZ113" s="33"/>
      <c r="FA113" s="33"/>
      <c r="FB113" s="33"/>
      <c r="FC113" s="33"/>
      <c r="FD113" s="33"/>
      <c r="FE113" s="33"/>
      <c r="FF113" s="33"/>
      <c r="FG113" s="33"/>
      <c r="FH113" s="33"/>
      <c r="FI113" s="33"/>
      <c r="FJ113" s="33"/>
      <c r="FK113" s="33"/>
      <c r="FL113" s="33"/>
      <c r="FM113" s="33"/>
      <c r="FN113" s="33"/>
      <c r="FO113" s="33"/>
      <c r="FP113" s="33"/>
      <c r="FQ113" s="33"/>
      <c r="FR113" s="33"/>
      <c r="FS113" s="33"/>
      <c r="FT113" s="33"/>
      <c r="FU113" s="33"/>
      <c r="FV113" s="33"/>
      <c r="FW113" s="33"/>
      <c r="FX113" s="33"/>
      <c r="FY113" s="33"/>
      <c r="FZ113" s="33"/>
      <c r="GA113" s="33"/>
      <c r="GB113" s="33"/>
      <c r="GC113" s="33"/>
      <c r="GD113" s="33"/>
      <c r="GE113" s="33"/>
      <c r="GF113" s="33"/>
      <c r="GG113" s="33"/>
      <c r="GH113" s="33"/>
      <c r="GI113" s="33"/>
      <c r="GJ113" s="33"/>
      <c r="GK113" s="33"/>
      <c r="GL113" s="33"/>
      <c r="GM113" s="33"/>
      <c r="GN113" s="33"/>
      <c r="GO113" s="33"/>
      <c r="GP113" s="33"/>
      <c r="GQ113" s="33"/>
      <c r="GR113" s="33"/>
      <c r="GS113" s="33"/>
      <c r="GT113" s="33"/>
      <c r="GU113" s="33"/>
      <c r="GV113" s="33"/>
      <c r="GW113" s="33"/>
      <c r="GX113" s="33"/>
      <c r="GY113" s="33"/>
      <c r="GZ113" s="33"/>
      <c r="HA113" s="33"/>
      <c r="HB113" s="33"/>
      <c r="HC113" s="33"/>
      <c r="HD113" s="33"/>
      <c r="HE113" s="33"/>
      <c r="HF113" s="33"/>
      <c r="HG113" s="33"/>
      <c r="HH113" s="33"/>
      <c r="HI113" s="33"/>
      <c r="HJ113" s="33"/>
      <c r="HK113" s="33"/>
      <c r="HL113" s="33"/>
      <c r="HM113" s="33"/>
      <c r="HN113" s="33"/>
      <c r="HO113" s="33"/>
      <c r="HP113" s="33"/>
      <c r="HQ113" s="33"/>
      <c r="HR113" s="33"/>
      <c r="HS113" s="33"/>
      <c r="HT113" s="33"/>
      <c r="HU113" s="33"/>
      <c r="HV113" s="33"/>
      <c r="HW113" s="33"/>
      <c r="HX113" s="33"/>
      <c r="HY113" s="33"/>
    </row>
    <row r="114" spans="1:233" ht="19.5" x14ac:dyDescent="0.25">
      <c r="A114" s="653" t="s">
        <v>130</v>
      </c>
      <c r="B114" s="47" t="s">
        <v>207</v>
      </c>
      <c r="C114" s="47" t="s">
        <v>100</v>
      </c>
      <c r="D114" s="47" t="s">
        <v>205</v>
      </c>
      <c r="E114" s="47" t="s">
        <v>461</v>
      </c>
      <c r="F114" s="47"/>
      <c r="G114" s="654"/>
      <c r="H114" s="678"/>
      <c r="I114" s="698"/>
      <c r="J114" s="50"/>
      <c r="K114" s="699"/>
      <c r="L114" s="824" t="s">
        <v>462</v>
      </c>
      <c r="M114" s="50"/>
      <c r="N114" s="49"/>
      <c r="O114" s="198"/>
      <c r="P114" s="47"/>
      <c r="Q114" s="825"/>
      <c r="R114" s="653"/>
      <c r="S114" s="47"/>
      <c r="T114" s="198"/>
      <c r="U114" s="198"/>
      <c r="V114" s="699"/>
      <c r="W114" s="959"/>
      <c r="X114" s="48"/>
      <c r="Y114" s="48"/>
      <c r="Z114" s="654"/>
      <c r="AA114" s="1005"/>
      <c r="AB114" s="993"/>
      <c r="AC114" s="942"/>
      <c r="AD114" s="1035"/>
      <c r="AE114" s="50"/>
      <c r="AF114" s="51"/>
      <c r="AG114" s="51"/>
      <c r="AH114" s="1109"/>
      <c r="AI114" s="1168"/>
      <c r="AJ114" s="52"/>
      <c r="AK114" s="52"/>
      <c r="AL114" s="52"/>
      <c r="AM114" s="52"/>
      <c r="AN114" s="52"/>
      <c r="AO114" s="52"/>
      <c r="AP114" s="52"/>
      <c r="AQ114" s="52"/>
      <c r="AR114" s="52"/>
      <c r="AS114" s="52"/>
      <c r="AT114" s="52"/>
      <c r="AU114" s="52"/>
      <c r="AV114" s="52"/>
      <c r="AW114" s="52"/>
      <c r="AX114" s="52"/>
      <c r="AY114" s="52"/>
      <c r="AZ114" s="52"/>
      <c r="BA114" s="52"/>
      <c r="BB114" s="52"/>
      <c r="BC114" s="52"/>
      <c r="BD114" s="52"/>
      <c r="BE114" s="52"/>
      <c r="BF114" s="52"/>
      <c r="BG114" s="52"/>
      <c r="BH114" s="52"/>
      <c r="BI114" s="52"/>
      <c r="BJ114" s="52"/>
      <c r="BK114" s="52"/>
      <c r="BL114" s="52"/>
      <c r="BM114" s="52"/>
      <c r="BN114" s="52"/>
      <c r="BO114" s="52"/>
      <c r="BP114" s="52"/>
      <c r="BQ114" s="52"/>
      <c r="BR114" s="52"/>
      <c r="BS114" s="52"/>
      <c r="BT114" s="52"/>
      <c r="BU114" s="52"/>
      <c r="BV114" s="52"/>
      <c r="BW114" s="52"/>
      <c r="BX114" s="52"/>
      <c r="BY114" s="52"/>
      <c r="BZ114" s="52"/>
      <c r="CA114" s="52"/>
      <c r="CB114" s="52"/>
      <c r="CC114" s="52"/>
      <c r="CD114" s="52"/>
      <c r="CE114" s="52"/>
      <c r="CF114" s="52"/>
      <c r="CG114" s="52"/>
      <c r="CH114" s="52"/>
      <c r="CI114" s="52"/>
      <c r="CJ114" s="52"/>
      <c r="CK114" s="52"/>
      <c r="CL114" s="52"/>
      <c r="CM114" s="52"/>
      <c r="CN114" s="52"/>
      <c r="CO114" s="1169"/>
      <c r="CP114" s="909"/>
      <c r="CQ114" s="48"/>
      <c r="CR114" s="48"/>
      <c r="CS114" s="48"/>
      <c r="CT114" s="48"/>
      <c r="CU114" s="48"/>
      <c r="CV114" s="48"/>
      <c r="CW114" s="48"/>
      <c r="CX114" s="48"/>
      <c r="CY114" s="48"/>
      <c r="CZ114" s="48"/>
      <c r="DA114" s="48"/>
      <c r="DB114" s="48"/>
      <c r="DC114" s="48"/>
      <c r="DD114" s="53">
        <f t="shared" si="19"/>
        <v>0</v>
      </c>
      <c r="DE114" s="53">
        <f t="shared" si="20"/>
        <v>0</v>
      </c>
      <c r="DF114" s="33"/>
      <c r="DG114" s="33"/>
      <c r="DH114" s="33"/>
      <c r="DI114" s="33"/>
      <c r="DJ114" s="33"/>
      <c r="DK114" s="33"/>
      <c r="DL114" s="33"/>
      <c r="DM114" s="33"/>
      <c r="DN114" s="33"/>
      <c r="DO114" s="33"/>
      <c r="DP114" s="33"/>
      <c r="DQ114" s="33"/>
      <c r="DR114" s="33"/>
      <c r="DS114" s="33"/>
      <c r="DT114" s="33"/>
      <c r="DU114" s="33"/>
      <c r="DV114" s="33"/>
      <c r="DW114" s="33"/>
      <c r="DX114" s="33"/>
      <c r="DY114" s="33"/>
      <c r="DZ114" s="33"/>
      <c r="EA114" s="33"/>
      <c r="EB114" s="33"/>
      <c r="EC114" s="33"/>
      <c r="ED114" s="33"/>
      <c r="EE114" s="33"/>
      <c r="EF114" s="33"/>
      <c r="EG114" s="33"/>
      <c r="EH114" s="33"/>
      <c r="EI114" s="33"/>
      <c r="EJ114" s="33"/>
      <c r="EK114" s="33"/>
      <c r="EL114" s="33"/>
      <c r="EM114" s="33"/>
      <c r="EN114" s="33"/>
      <c r="EO114" s="33"/>
      <c r="EP114" s="33"/>
      <c r="EQ114" s="33"/>
      <c r="ER114" s="33"/>
      <c r="ES114" s="33"/>
      <c r="ET114" s="33"/>
      <c r="EU114" s="33"/>
      <c r="EV114" s="33"/>
      <c r="EW114" s="33"/>
      <c r="EX114" s="33"/>
      <c r="EY114" s="33"/>
      <c r="EZ114" s="33"/>
      <c r="FA114" s="33"/>
      <c r="FB114" s="33"/>
      <c r="FC114" s="33"/>
      <c r="FD114" s="33"/>
      <c r="FE114" s="33"/>
      <c r="FF114" s="33"/>
      <c r="FG114" s="33"/>
      <c r="FH114" s="33"/>
      <c r="FI114" s="33"/>
      <c r="FJ114" s="33"/>
      <c r="FK114" s="33"/>
      <c r="FL114" s="33"/>
      <c r="FM114" s="33"/>
      <c r="FN114" s="33"/>
      <c r="FO114" s="33"/>
      <c r="FP114" s="33"/>
      <c r="FQ114" s="33"/>
      <c r="FR114" s="33"/>
      <c r="FS114" s="33"/>
      <c r="FT114" s="33"/>
      <c r="FU114" s="33"/>
      <c r="FV114" s="33"/>
      <c r="FW114" s="33"/>
      <c r="FX114" s="33"/>
      <c r="FY114" s="33"/>
      <c r="FZ114" s="33"/>
      <c r="GA114" s="33"/>
      <c r="GB114" s="33"/>
      <c r="GC114" s="33"/>
      <c r="GD114" s="33"/>
      <c r="GE114" s="33"/>
      <c r="GF114" s="33"/>
      <c r="GG114" s="33"/>
      <c r="GH114" s="33"/>
      <c r="GI114" s="33"/>
      <c r="GJ114" s="33"/>
      <c r="GK114" s="33"/>
      <c r="GL114" s="33"/>
      <c r="GM114" s="33"/>
      <c r="GN114" s="33"/>
      <c r="GO114" s="33"/>
      <c r="GP114" s="33"/>
      <c r="GQ114" s="33"/>
      <c r="GR114" s="33"/>
      <c r="GS114" s="33"/>
      <c r="GT114" s="33"/>
      <c r="GU114" s="33"/>
      <c r="GV114" s="33"/>
      <c r="GW114" s="33"/>
      <c r="GX114" s="33"/>
      <c r="GY114" s="33"/>
      <c r="GZ114" s="33"/>
      <c r="HA114" s="33"/>
      <c r="HB114" s="33"/>
      <c r="HC114" s="33"/>
      <c r="HD114" s="33"/>
      <c r="HE114" s="33"/>
      <c r="HF114" s="33"/>
      <c r="HG114" s="33"/>
      <c r="HH114" s="33"/>
      <c r="HI114" s="33"/>
      <c r="HJ114" s="33"/>
      <c r="HK114" s="33"/>
      <c r="HL114" s="33"/>
      <c r="HM114" s="33"/>
      <c r="HN114" s="33"/>
      <c r="HO114" s="33"/>
      <c r="HP114" s="33"/>
      <c r="HQ114" s="33"/>
      <c r="HR114" s="33"/>
      <c r="HS114" s="33"/>
      <c r="HT114" s="33"/>
      <c r="HU114" s="33"/>
      <c r="HV114" s="33"/>
      <c r="HW114" s="33"/>
      <c r="HX114" s="33"/>
      <c r="HY114" s="33"/>
    </row>
    <row r="115" spans="1:233" ht="33" customHeight="1" thickBot="1" x14ac:dyDescent="0.3">
      <c r="A115" s="661" t="s">
        <v>130</v>
      </c>
      <c r="B115" s="297" t="s">
        <v>207</v>
      </c>
      <c r="C115" s="297" t="s">
        <v>100</v>
      </c>
      <c r="D115" s="297" t="s">
        <v>205</v>
      </c>
      <c r="E115" s="297" t="s">
        <v>461</v>
      </c>
      <c r="F115" s="297" t="s">
        <v>463</v>
      </c>
      <c r="G115" s="671"/>
      <c r="H115" s="681"/>
      <c r="I115" s="730"/>
      <c r="J115" s="305"/>
      <c r="K115" s="731"/>
      <c r="L115" s="838" t="s">
        <v>464</v>
      </c>
      <c r="M115" s="305"/>
      <c r="N115" s="300"/>
      <c r="O115" s="301"/>
      <c r="P115" s="297"/>
      <c r="Q115" s="839"/>
      <c r="R115" s="661"/>
      <c r="S115" s="297"/>
      <c r="T115" s="301"/>
      <c r="U115" s="301"/>
      <c r="V115" s="731"/>
      <c r="W115" s="964"/>
      <c r="X115" s="298"/>
      <c r="Y115" s="298"/>
      <c r="Z115" s="662"/>
      <c r="AA115" s="1012"/>
      <c r="AB115" s="1077"/>
      <c r="AC115" s="1078"/>
      <c r="AD115" s="1057"/>
      <c r="AE115" s="305"/>
      <c r="AF115" s="302"/>
      <c r="AG115" s="302"/>
      <c r="AH115" s="1114"/>
      <c r="AI115" s="1178"/>
      <c r="AJ115" s="303"/>
      <c r="AK115" s="303"/>
      <c r="AL115" s="303"/>
      <c r="AM115" s="303"/>
      <c r="AN115" s="303"/>
      <c r="AO115" s="303"/>
      <c r="AP115" s="303"/>
      <c r="AQ115" s="303"/>
      <c r="AR115" s="303"/>
      <c r="AS115" s="303"/>
      <c r="AT115" s="303"/>
      <c r="AU115" s="303"/>
      <c r="AV115" s="303"/>
      <c r="AW115" s="303"/>
      <c r="AX115" s="303"/>
      <c r="AY115" s="303"/>
      <c r="AZ115" s="303"/>
      <c r="BA115" s="303"/>
      <c r="BB115" s="303"/>
      <c r="BC115" s="303"/>
      <c r="BD115" s="303"/>
      <c r="BE115" s="303"/>
      <c r="BF115" s="303"/>
      <c r="BG115" s="303"/>
      <c r="BH115" s="303"/>
      <c r="BI115" s="303"/>
      <c r="BJ115" s="303"/>
      <c r="BK115" s="303"/>
      <c r="BL115" s="303"/>
      <c r="BM115" s="303"/>
      <c r="BN115" s="303"/>
      <c r="BO115" s="303"/>
      <c r="BP115" s="303"/>
      <c r="BQ115" s="303"/>
      <c r="BR115" s="303"/>
      <c r="BS115" s="303"/>
      <c r="BT115" s="303"/>
      <c r="BU115" s="303"/>
      <c r="BV115" s="303"/>
      <c r="BW115" s="303"/>
      <c r="BX115" s="303"/>
      <c r="BY115" s="303"/>
      <c r="BZ115" s="303"/>
      <c r="CA115" s="303"/>
      <c r="CB115" s="303"/>
      <c r="CC115" s="303"/>
      <c r="CD115" s="303"/>
      <c r="CE115" s="303"/>
      <c r="CF115" s="303"/>
      <c r="CG115" s="303"/>
      <c r="CH115" s="303"/>
      <c r="CI115" s="303"/>
      <c r="CJ115" s="303"/>
      <c r="CK115" s="303"/>
      <c r="CL115" s="303"/>
      <c r="CM115" s="303"/>
      <c r="CN115" s="303"/>
      <c r="CO115" s="1179"/>
      <c r="CP115" s="914"/>
      <c r="CQ115" s="298"/>
      <c r="CR115" s="298"/>
      <c r="CS115" s="298"/>
      <c r="CT115" s="298"/>
      <c r="CU115" s="298"/>
      <c r="CV115" s="298"/>
      <c r="CW115" s="298"/>
      <c r="CX115" s="298"/>
      <c r="CY115" s="298"/>
      <c r="CZ115" s="298"/>
      <c r="DA115" s="298"/>
      <c r="DB115" s="298"/>
      <c r="DC115" s="298"/>
      <c r="DD115" s="53">
        <f t="shared" si="19"/>
        <v>0</v>
      </c>
      <c r="DE115" s="53">
        <f t="shared" si="20"/>
        <v>0</v>
      </c>
      <c r="DF115" s="25"/>
      <c r="DG115" s="25"/>
      <c r="DH115" s="25"/>
      <c r="DI115" s="25"/>
      <c r="DJ115" s="25"/>
      <c r="DK115" s="25"/>
      <c r="DL115" s="25"/>
      <c r="DM115" s="25"/>
      <c r="DN115" s="25"/>
      <c r="DO115" s="25"/>
      <c r="DP115" s="25"/>
      <c r="DQ115" s="25"/>
      <c r="DR115" s="25"/>
      <c r="DS115" s="25"/>
      <c r="DT115" s="25"/>
      <c r="DU115" s="25"/>
      <c r="DV115" s="25"/>
      <c r="DW115" s="25"/>
      <c r="DX115" s="25"/>
      <c r="DY115" s="25"/>
      <c r="DZ115" s="25"/>
      <c r="EA115" s="25"/>
      <c r="EB115" s="25"/>
      <c r="EC115" s="25"/>
      <c r="ED115" s="25"/>
      <c r="EE115" s="25"/>
      <c r="EF115" s="25"/>
      <c r="EG115" s="25"/>
      <c r="EH115" s="25"/>
      <c r="EI115" s="25"/>
      <c r="EJ115" s="25"/>
      <c r="EK115" s="25"/>
      <c r="EL115" s="25"/>
      <c r="EM115" s="25"/>
      <c r="EN115" s="25"/>
      <c r="EO115" s="25"/>
      <c r="EP115" s="25"/>
      <c r="EQ115" s="25"/>
      <c r="ER115" s="25"/>
      <c r="ES115" s="25"/>
      <c r="ET115" s="25"/>
      <c r="EU115" s="25"/>
      <c r="EV115" s="25"/>
      <c r="EW115" s="25"/>
      <c r="EX115" s="25"/>
      <c r="EY115" s="25"/>
      <c r="EZ115" s="25"/>
      <c r="FA115" s="25"/>
      <c r="FB115" s="25"/>
      <c r="FC115" s="25"/>
      <c r="FD115" s="25"/>
      <c r="FE115" s="25"/>
      <c r="FF115" s="25"/>
      <c r="FG115" s="25"/>
      <c r="FH115" s="25"/>
      <c r="FI115" s="25"/>
      <c r="FJ115" s="25"/>
      <c r="FK115" s="25"/>
      <c r="FL115" s="25"/>
      <c r="FM115" s="25"/>
      <c r="FN115" s="25"/>
      <c r="FO115" s="25"/>
      <c r="FP115" s="25"/>
      <c r="FQ115" s="25"/>
      <c r="FR115" s="25"/>
      <c r="FS115" s="25"/>
      <c r="FT115" s="25"/>
      <c r="FU115" s="25"/>
      <c r="FV115" s="25"/>
      <c r="FW115" s="25"/>
      <c r="FX115" s="25"/>
      <c r="FY115" s="25"/>
      <c r="FZ115" s="25"/>
      <c r="GA115" s="25"/>
      <c r="GB115" s="25"/>
      <c r="GC115" s="25"/>
      <c r="GD115" s="25"/>
      <c r="GE115" s="25"/>
      <c r="GF115" s="25"/>
      <c r="GG115" s="25"/>
      <c r="GH115" s="25"/>
      <c r="GI115" s="25"/>
      <c r="GJ115" s="25"/>
      <c r="GK115" s="25"/>
      <c r="GL115" s="25"/>
      <c r="GM115" s="25"/>
      <c r="GN115" s="25"/>
      <c r="GO115" s="25"/>
      <c r="GP115" s="25"/>
      <c r="GQ115" s="25"/>
      <c r="GR115" s="25"/>
      <c r="GS115" s="25"/>
      <c r="GT115" s="25"/>
      <c r="GU115" s="25"/>
      <c r="GV115" s="25"/>
      <c r="GW115" s="25"/>
      <c r="GX115" s="25"/>
      <c r="GY115" s="25"/>
      <c r="GZ115" s="25"/>
      <c r="HA115" s="25"/>
      <c r="HB115" s="25"/>
      <c r="HC115" s="25"/>
      <c r="HD115" s="25"/>
      <c r="HE115" s="25"/>
      <c r="HF115" s="25"/>
      <c r="HG115" s="25"/>
      <c r="HH115" s="25"/>
      <c r="HI115" s="25"/>
      <c r="HJ115" s="25"/>
      <c r="HK115" s="25"/>
      <c r="HL115" s="25"/>
      <c r="HM115" s="25"/>
      <c r="HN115" s="25"/>
      <c r="HO115" s="25"/>
      <c r="HP115" s="25"/>
      <c r="HQ115" s="25"/>
      <c r="HR115" s="25"/>
      <c r="HS115" s="25"/>
      <c r="HT115" s="25"/>
      <c r="HU115" s="25"/>
      <c r="HV115" s="25"/>
      <c r="HW115" s="25"/>
      <c r="HX115" s="25"/>
      <c r="HY115" s="25"/>
    </row>
    <row r="116" spans="1:233" s="66" customFormat="1" ht="56.25" customHeight="1" thickBot="1" x14ac:dyDescent="0.3">
      <c r="A116" s="560" t="s">
        <v>130</v>
      </c>
      <c r="B116" s="561" t="s">
        <v>207</v>
      </c>
      <c r="C116" s="561" t="s">
        <v>100</v>
      </c>
      <c r="D116" s="561" t="s">
        <v>205</v>
      </c>
      <c r="E116" s="561" t="s">
        <v>461</v>
      </c>
      <c r="F116" s="561" t="s">
        <v>463</v>
      </c>
      <c r="G116" s="562" t="s">
        <v>465</v>
      </c>
      <c r="H116" s="281" t="s">
        <v>113</v>
      </c>
      <c r="I116" s="387" t="s">
        <v>467</v>
      </c>
      <c r="J116" s="544" t="s">
        <v>468</v>
      </c>
      <c r="K116" s="701">
        <v>297</v>
      </c>
      <c r="L116" s="873" t="s">
        <v>466</v>
      </c>
      <c r="M116" s="544">
        <v>2021005810223</v>
      </c>
      <c r="N116" s="389">
        <v>200000000</v>
      </c>
      <c r="O116" s="543" t="s">
        <v>1162</v>
      </c>
      <c r="P116" s="391">
        <v>100</v>
      </c>
      <c r="Q116" s="829">
        <v>200000000</v>
      </c>
      <c r="R116" s="925" t="s">
        <v>899</v>
      </c>
      <c r="S116" s="391" t="s">
        <v>900</v>
      </c>
      <c r="T116" s="542">
        <v>44713</v>
      </c>
      <c r="U116" s="542">
        <v>44772</v>
      </c>
      <c r="V116" s="701"/>
      <c r="W116" s="560" t="s">
        <v>120</v>
      </c>
      <c r="X116" s="393">
        <f>AH116</f>
        <v>200000000</v>
      </c>
      <c r="Y116" s="566">
        <v>61119</v>
      </c>
      <c r="Z116" s="579" t="s">
        <v>472</v>
      </c>
      <c r="AA116" s="1007">
        <v>200000</v>
      </c>
      <c r="AB116" s="1075" t="s">
        <v>458</v>
      </c>
      <c r="AC116" s="952" t="s">
        <v>458</v>
      </c>
      <c r="AD116" s="1037" t="s">
        <v>469</v>
      </c>
      <c r="AE116" s="388" t="s">
        <v>470</v>
      </c>
      <c r="AF116" s="456">
        <v>200000000</v>
      </c>
      <c r="AG116" s="456"/>
      <c r="AH116" s="1122">
        <f t="shared" si="14"/>
        <v>200000000</v>
      </c>
      <c r="AI116" s="1172">
        <v>200</v>
      </c>
      <c r="AJ116" s="404"/>
      <c r="AK116" s="397"/>
      <c r="AL116" s="397"/>
      <c r="AM116" s="397"/>
      <c r="AN116" s="397"/>
      <c r="AO116" s="397"/>
      <c r="AP116" s="397"/>
      <c r="AQ116" s="397"/>
      <c r="AR116" s="397"/>
      <c r="AS116" s="397"/>
      <c r="AT116" s="397"/>
      <c r="AU116" s="397"/>
      <c r="AV116" s="397"/>
      <c r="AW116" s="397"/>
      <c r="AX116" s="397"/>
      <c r="AY116" s="397"/>
      <c r="AZ116" s="397"/>
      <c r="BA116" s="397"/>
      <c r="BB116" s="397">
        <v>200</v>
      </c>
      <c r="BC116" s="397"/>
      <c r="BD116" s="458"/>
      <c r="BE116" s="397"/>
      <c r="BF116" s="458"/>
      <c r="BG116" s="397"/>
      <c r="BH116" s="397"/>
      <c r="BI116" s="397"/>
      <c r="BJ116" s="397"/>
      <c r="BK116" s="397"/>
      <c r="BL116" s="458"/>
      <c r="BM116" s="397"/>
      <c r="BN116" s="397"/>
      <c r="BO116" s="397"/>
      <c r="BP116" s="397"/>
      <c r="BQ116" s="397"/>
      <c r="BR116" s="397"/>
      <c r="BS116" s="397"/>
      <c r="BT116" s="397"/>
      <c r="BU116" s="397"/>
      <c r="BV116" s="397"/>
      <c r="BW116" s="397"/>
      <c r="BX116" s="397"/>
      <c r="BY116" s="397"/>
      <c r="BZ116" s="397"/>
      <c r="CA116" s="397"/>
      <c r="CB116" s="397"/>
      <c r="CC116" s="397"/>
      <c r="CD116" s="397"/>
      <c r="CE116" s="397"/>
      <c r="CF116" s="397"/>
      <c r="CG116" s="397"/>
      <c r="CH116" s="397"/>
      <c r="CI116" s="397"/>
      <c r="CJ116" s="397"/>
      <c r="CK116" s="397"/>
      <c r="CL116" s="458"/>
      <c r="CM116" s="523"/>
      <c r="CN116" s="398"/>
      <c r="CO116" s="1173"/>
      <c r="CP116" s="1216">
        <v>1702021</v>
      </c>
      <c r="CQ116" s="399" t="s">
        <v>467</v>
      </c>
      <c r="CR116" s="399">
        <v>17020238</v>
      </c>
      <c r="CS116" s="399" t="s">
        <v>471</v>
      </c>
      <c r="CT116" s="392" t="s">
        <v>120</v>
      </c>
      <c r="CU116" s="524">
        <f>AH116</f>
        <v>200000000</v>
      </c>
      <c r="CV116" s="522">
        <v>61119</v>
      </c>
      <c r="CW116" s="522" t="s">
        <v>472</v>
      </c>
      <c r="CX116" s="522">
        <v>49</v>
      </c>
      <c r="CY116" s="522" t="s">
        <v>473</v>
      </c>
      <c r="CZ116" s="394">
        <v>70495</v>
      </c>
      <c r="DA116" s="394" t="s">
        <v>474</v>
      </c>
      <c r="DB116" s="394" t="s">
        <v>475</v>
      </c>
      <c r="DC116" s="400" t="s">
        <v>476</v>
      </c>
      <c r="DD116" s="53">
        <f t="shared" si="19"/>
        <v>200000000</v>
      </c>
      <c r="DE116" s="53">
        <f t="shared" si="20"/>
        <v>0</v>
      </c>
      <c r="DF116" s="65"/>
      <c r="DG116" s="65"/>
      <c r="DH116" s="65"/>
      <c r="DI116" s="65"/>
      <c r="DJ116" s="65"/>
      <c r="DK116" s="65"/>
      <c r="DL116" s="65"/>
      <c r="DM116" s="65"/>
      <c r="DN116" s="65"/>
      <c r="DO116" s="65"/>
      <c r="DP116" s="65"/>
      <c r="DQ116" s="65"/>
      <c r="DR116" s="65"/>
      <c r="DS116" s="65"/>
      <c r="DT116" s="65"/>
      <c r="DU116" s="65"/>
      <c r="DV116" s="65"/>
      <c r="DW116" s="65"/>
      <c r="DX116" s="65"/>
      <c r="DY116" s="65"/>
      <c r="DZ116" s="65"/>
      <c r="EA116" s="65"/>
      <c r="EB116" s="65"/>
      <c r="EC116" s="65"/>
      <c r="ED116" s="65"/>
      <c r="EE116" s="65"/>
      <c r="EF116" s="65"/>
      <c r="EG116" s="65"/>
      <c r="EH116" s="65"/>
      <c r="EI116" s="65"/>
      <c r="EJ116" s="65"/>
      <c r="EK116" s="65"/>
      <c r="EL116" s="65"/>
      <c r="EM116" s="65"/>
      <c r="EN116" s="65"/>
      <c r="EO116" s="65"/>
      <c r="EP116" s="65"/>
      <c r="EQ116" s="65"/>
      <c r="ER116" s="65"/>
      <c r="ES116" s="65"/>
      <c r="ET116" s="65"/>
      <c r="EU116" s="65"/>
      <c r="EV116" s="65"/>
      <c r="EW116" s="65"/>
      <c r="EX116" s="65"/>
      <c r="EY116" s="65"/>
      <c r="EZ116" s="65"/>
      <c r="FA116" s="65"/>
      <c r="FB116" s="65"/>
      <c r="FC116" s="65"/>
      <c r="FD116" s="65"/>
      <c r="FE116" s="65"/>
      <c r="FF116" s="65"/>
      <c r="FG116" s="65"/>
      <c r="FH116" s="65"/>
      <c r="FI116" s="65"/>
      <c r="FJ116" s="65"/>
      <c r="FK116" s="65"/>
      <c r="FL116" s="65"/>
      <c r="FM116" s="65"/>
      <c r="FN116" s="65"/>
      <c r="FO116" s="65"/>
      <c r="FP116" s="65"/>
      <c r="FQ116" s="65"/>
      <c r="FR116" s="65"/>
      <c r="FS116" s="65"/>
      <c r="FT116" s="65"/>
      <c r="FU116" s="65"/>
      <c r="FV116" s="65"/>
      <c r="FW116" s="65"/>
      <c r="FX116" s="65"/>
      <c r="FY116" s="65"/>
      <c r="FZ116" s="65"/>
      <c r="GA116" s="65"/>
      <c r="GB116" s="65"/>
      <c r="GC116" s="65"/>
      <c r="GD116" s="65"/>
      <c r="GE116" s="65"/>
      <c r="GF116" s="65"/>
      <c r="GG116" s="65"/>
      <c r="GH116" s="65"/>
      <c r="GI116" s="65"/>
      <c r="GJ116" s="65"/>
      <c r="GK116" s="65"/>
      <c r="GL116" s="65"/>
      <c r="GM116" s="65"/>
      <c r="GN116" s="65"/>
      <c r="GO116" s="65"/>
      <c r="GP116" s="65"/>
      <c r="GQ116" s="65"/>
      <c r="GR116" s="65"/>
      <c r="GS116" s="65"/>
      <c r="GT116" s="65"/>
      <c r="GU116" s="65"/>
      <c r="GV116" s="65"/>
      <c r="GW116" s="65"/>
      <c r="GX116" s="65"/>
      <c r="GY116" s="65"/>
      <c r="GZ116" s="65"/>
      <c r="HA116" s="65"/>
      <c r="HB116" s="65"/>
      <c r="HC116" s="65"/>
      <c r="HD116" s="65"/>
      <c r="HE116" s="65"/>
      <c r="HF116" s="65"/>
      <c r="HG116" s="65"/>
      <c r="HH116" s="65"/>
      <c r="HI116" s="65"/>
      <c r="HJ116" s="65"/>
      <c r="HK116" s="65"/>
      <c r="HL116" s="65"/>
      <c r="HM116" s="65"/>
      <c r="HN116" s="65"/>
      <c r="HO116" s="65"/>
      <c r="HP116" s="65"/>
      <c r="HQ116" s="65"/>
      <c r="HR116" s="65"/>
      <c r="HS116" s="65"/>
      <c r="HT116" s="65"/>
      <c r="HU116" s="65"/>
      <c r="HV116" s="65"/>
      <c r="HW116" s="65"/>
      <c r="HX116" s="65"/>
      <c r="HY116" s="65"/>
    </row>
    <row r="117" spans="1:233" ht="33" customHeight="1" thickBot="1" x14ac:dyDescent="0.3">
      <c r="A117" s="669" t="s">
        <v>130</v>
      </c>
      <c r="B117" s="343" t="s">
        <v>207</v>
      </c>
      <c r="C117" s="343" t="s">
        <v>100</v>
      </c>
      <c r="D117" s="343" t="s">
        <v>205</v>
      </c>
      <c r="E117" s="343" t="s">
        <v>461</v>
      </c>
      <c r="F117" s="343" t="s">
        <v>477</v>
      </c>
      <c r="G117" s="672"/>
      <c r="H117" s="681"/>
      <c r="I117" s="732"/>
      <c r="J117" s="351"/>
      <c r="K117" s="733"/>
      <c r="L117" s="869" t="s">
        <v>478</v>
      </c>
      <c r="M117" s="351"/>
      <c r="N117" s="346"/>
      <c r="O117" s="347"/>
      <c r="P117" s="343"/>
      <c r="Q117" s="870"/>
      <c r="R117" s="669"/>
      <c r="S117" s="343"/>
      <c r="T117" s="347"/>
      <c r="U117" s="347"/>
      <c r="V117" s="733"/>
      <c r="W117" s="973"/>
      <c r="X117" s="344"/>
      <c r="Y117" s="344"/>
      <c r="Z117" s="670"/>
      <c r="AA117" s="1021"/>
      <c r="AB117" s="1092"/>
      <c r="AC117" s="1093"/>
      <c r="AD117" s="1058"/>
      <c r="AE117" s="351"/>
      <c r="AF117" s="348"/>
      <c r="AG117" s="348"/>
      <c r="AH117" s="1128"/>
      <c r="AI117" s="1194"/>
      <c r="AJ117" s="349"/>
      <c r="AK117" s="349"/>
      <c r="AL117" s="349"/>
      <c r="AM117" s="349"/>
      <c r="AN117" s="349"/>
      <c r="AO117" s="349"/>
      <c r="AP117" s="349"/>
      <c r="AQ117" s="349"/>
      <c r="AR117" s="349"/>
      <c r="AS117" s="349"/>
      <c r="AT117" s="349"/>
      <c r="AU117" s="349"/>
      <c r="AV117" s="349"/>
      <c r="AW117" s="349"/>
      <c r="AX117" s="349"/>
      <c r="AY117" s="349"/>
      <c r="AZ117" s="349"/>
      <c r="BA117" s="349"/>
      <c r="BB117" s="349"/>
      <c r="BC117" s="349"/>
      <c r="BD117" s="349"/>
      <c r="BE117" s="349"/>
      <c r="BF117" s="349"/>
      <c r="BG117" s="349"/>
      <c r="BH117" s="349"/>
      <c r="BI117" s="349"/>
      <c r="BJ117" s="349"/>
      <c r="BK117" s="349"/>
      <c r="BL117" s="349"/>
      <c r="BM117" s="349"/>
      <c r="BN117" s="349"/>
      <c r="BO117" s="349"/>
      <c r="BP117" s="349"/>
      <c r="BQ117" s="349"/>
      <c r="BR117" s="349"/>
      <c r="BS117" s="349"/>
      <c r="BT117" s="349"/>
      <c r="BU117" s="349"/>
      <c r="BV117" s="349"/>
      <c r="BW117" s="349"/>
      <c r="BX117" s="349"/>
      <c r="BY117" s="349"/>
      <c r="BZ117" s="349"/>
      <c r="CA117" s="349"/>
      <c r="CB117" s="349"/>
      <c r="CC117" s="349"/>
      <c r="CD117" s="349"/>
      <c r="CE117" s="349"/>
      <c r="CF117" s="349"/>
      <c r="CG117" s="349"/>
      <c r="CH117" s="349"/>
      <c r="CI117" s="349"/>
      <c r="CJ117" s="349"/>
      <c r="CK117" s="349"/>
      <c r="CL117" s="349"/>
      <c r="CM117" s="349"/>
      <c r="CN117" s="349"/>
      <c r="CO117" s="1195"/>
      <c r="CP117" s="918"/>
      <c r="CQ117" s="344"/>
      <c r="CR117" s="344"/>
      <c r="CS117" s="344"/>
      <c r="CT117" s="344"/>
      <c r="CU117" s="344"/>
      <c r="CV117" s="344"/>
      <c r="CW117" s="344"/>
      <c r="CX117" s="344"/>
      <c r="CY117" s="344"/>
      <c r="CZ117" s="344"/>
      <c r="DA117" s="344"/>
      <c r="DB117" s="344"/>
      <c r="DC117" s="344"/>
      <c r="DD117" s="53">
        <f t="shared" si="19"/>
        <v>0</v>
      </c>
      <c r="DE117" s="53">
        <f t="shared" si="20"/>
        <v>0</v>
      </c>
      <c r="DF117" s="25"/>
      <c r="DG117" s="25"/>
      <c r="DH117" s="25"/>
      <c r="DI117" s="25"/>
      <c r="DJ117" s="25"/>
      <c r="DK117" s="25"/>
      <c r="DL117" s="25"/>
      <c r="DM117" s="25"/>
      <c r="DN117" s="25"/>
      <c r="DO117" s="25"/>
      <c r="DP117" s="25"/>
      <c r="DQ117" s="25"/>
      <c r="DR117" s="25"/>
      <c r="DS117" s="25"/>
      <c r="DT117" s="25"/>
      <c r="DU117" s="25"/>
      <c r="DV117" s="25"/>
      <c r="DW117" s="25"/>
      <c r="DX117" s="25"/>
      <c r="DY117" s="25"/>
      <c r="DZ117" s="25"/>
      <c r="EA117" s="25"/>
      <c r="EB117" s="25"/>
      <c r="EC117" s="25"/>
      <c r="ED117" s="25"/>
      <c r="EE117" s="25"/>
      <c r="EF117" s="25"/>
      <c r="EG117" s="25"/>
      <c r="EH117" s="25"/>
      <c r="EI117" s="25"/>
      <c r="EJ117" s="25"/>
      <c r="EK117" s="25"/>
      <c r="EL117" s="25"/>
      <c r="EM117" s="25"/>
      <c r="EN117" s="25"/>
      <c r="EO117" s="25"/>
      <c r="EP117" s="25"/>
      <c r="EQ117" s="25"/>
      <c r="ER117" s="25"/>
      <c r="ES117" s="25"/>
      <c r="ET117" s="25"/>
      <c r="EU117" s="25"/>
      <c r="EV117" s="25"/>
      <c r="EW117" s="25"/>
      <c r="EX117" s="25"/>
      <c r="EY117" s="25"/>
      <c r="EZ117" s="25"/>
      <c r="FA117" s="25"/>
      <c r="FB117" s="25"/>
      <c r="FC117" s="25"/>
      <c r="FD117" s="25"/>
      <c r="FE117" s="25"/>
      <c r="FF117" s="25"/>
      <c r="FG117" s="25"/>
      <c r="FH117" s="25"/>
      <c r="FI117" s="25"/>
      <c r="FJ117" s="25"/>
      <c r="FK117" s="25"/>
      <c r="FL117" s="25"/>
      <c r="FM117" s="25"/>
      <c r="FN117" s="25"/>
      <c r="FO117" s="25"/>
      <c r="FP117" s="25"/>
      <c r="FQ117" s="25"/>
      <c r="FR117" s="25"/>
      <c r="FS117" s="25"/>
      <c r="FT117" s="25"/>
      <c r="FU117" s="25"/>
      <c r="FV117" s="25"/>
      <c r="FW117" s="25"/>
      <c r="FX117" s="25"/>
      <c r="FY117" s="25"/>
      <c r="FZ117" s="25"/>
      <c r="GA117" s="25"/>
      <c r="GB117" s="25"/>
      <c r="GC117" s="25"/>
      <c r="GD117" s="25"/>
      <c r="GE117" s="25"/>
      <c r="GF117" s="25"/>
      <c r="GG117" s="25"/>
      <c r="GH117" s="25"/>
      <c r="GI117" s="25"/>
      <c r="GJ117" s="25"/>
      <c r="GK117" s="25"/>
      <c r="GL117" s="25"/>
      <c r="GM117" s="25"/>
      <c r="GN117" s="25"/>
      <c r="GO117" s="25"/>
      <c r="GP117" s="25"/>
      <c r="GQ117" s="25"/>
      <c r="GR117" s="25"/>
      <c r="GS117" s="25"/>
      <c r="GT117" s="25"/>
      <c r="GU117" s="25"/>
      <c r="GV117" s="25"/>
      <c r="GW117" s="25"/>
      <c r="GX117" s="25"/>
      <c r="GY117" s="25"/>
      <c r="GZ117" s="25"/>
      <c r="HA117" s="25"/>
      <c r="HB117" s="25"/>
      <c r="HC117" s="25"/>
      <c r="HD117" s="25"/>
      <c r="HE117" s="25"/>
      <c r="HF117" s="25"/>
      <c r="HG117" s="25"/>
      <c r="HH117" s="25"/>
      <c r="HI117" s="25"/>
      <c r="HJ117" s="25"/>
      <c r="HK117" s="25"/>
      <c r="HL117" s="25"/>
      <c r="HM117" s="25"/>
      <c r="HN117" s="25"/>
      <c r="HO117" s="25"/>
      <c r="HP117" s="25"/>
      <c r="HQ117" s="25"/>
      <c r="HR117" s="25"/>
      <c r="HS117" s="25"/>
      <c r="HT117" s="25"/>
      <c r="HU117" s="25"/>
      <c r="HV117" s="25"/>
      <c r="HW117" s="25"/>
      <c r="HX117" s="25"/>
      <c r="HY117" s="25"/>
    </row>
    <row r="118" spans="1:233" s="66" customFormat="1" ht="135.75" thickBot="1" x14ac:dyDescent="0.3">
      <c r="A118" s="560" t="s">
        <v>130</v>
      </c>
      <c r="B118" s="561" t="s">
        <v>207</v>
      </c>
      <c r="C118" s="561" t="s">
        <v>100</v>
      </c>
      <c r="D118" s="561" t="s">
        <v>205</v>
      </c>
      <c r="E118" s="561" t="s">
        <v>461</v>
      </c>
      <c r="F118" s="561" t="s">
        <v>477</v>
      </c>
      <c r="G118" s="562" t="s">
        <v>479</v>
      </c>
      <c r="H118" s="281" t="s">
        <v>113</v>
      </c>
      <c r="I118" s="387" t="s">
        <v>481</v>
      </c>
      <c r="J118" s="544" t="s">
        <v>482</v>
      </c>
      <c r="K118" s="701">
        <v>400000</v>
      </c>
      <c r="L118" s="873" t="s">
        <v>480</v>
      </c>
      <c r="M118" s="544">
        <v>2021005810184</v>
      </c>
      <c r="N118" s="389">
        <v>200000000</v>
      </c>
      <c r="O118" s="543" t="s">
        <v>901</v>
      </c>
      <c r="P118" s="391">
        <v>200000</v>
      </c>
      <c r="Q118" s="829">
        <v>200000000</v>
      </c>
      <c r="R118" s="925" t="s">
        <v>902</v>
      </c>
      <c r="S118" s="391" t="s">
        <v>903</v>
      </c>
      <c r="T118" s="542">
        <v>44652</v>
      </c>
      <c r="U118" s="542">
        <v>44772</v>
      </c>
      <c r="V118" s="701"/>
      <c r="W118" s="978" t="s">
        <v>484</v>
      </c>
      <c r="X118" s="393">
        <f>AH118</f>
        <v>200000000</v>
      </c>
      <c r="Y118" s="565">
        <v>86129</v>
      </c>
      <c r="Z118" s="400" t="s">
        <v>487</v>
      </c>
      <c r="AA118" s="1007">
        <v>200000</v>
      </c>
      <c r="AB118" s="1075" t="s">
        <v>458</v>
      </c>
      <c r="AC118" s="952" t="s">
        <v>458</v>
      </c>
      <c r="AD118" s="1037" t="s">
        <v>483</v>
      </c>
      <c r="AE118" s="388" t="s">
        <v>470</v>
      </c>
      <c r="AF118" s="525">
        <f>200000000-80800000</f>
        <v>119200000</v>
      </c>
      <c r="AG118" s="456">
        <v>80800000</v>
      </c>
      <c r="AH118" s="1122">
        <f t="shared" si="14"/>
        <v>200000000</v>
      </c>
      <c r="AI118" s="1172">
        <v>200</v>
      </c>
      <c r="AJ118" s="404"/>
      <c r="AK118" s="397"/>
      <c r="AL118" s="397"/>
      <c r="AM118" s="397"/>
      <c r="AN118" s="397"/>
      <c r="AO118" s="397"/>
      <c r="AP118" s="397"/>
      <c r="AQ118" s="397"/>
      <c r="AR118" s="397"/>
      <c r="AS118" s="397"/>
      <c r="AT118" s="397"/>
      <c r="AU118" s="397"/>
      <c r="AV118" s="397"/>
      <c r="AW118" s="397"/>
      <c r="AX118" s="397"/>
      <c r="AY118" s="397"/>
      <c r="AZ118" s="397"/>
      <c r="BA118" s="397"/>
      <c r="BB118" s="397">
        <v>119.2</v>
      </c>
      <c r="BC118" s="397"/>
      <c r="BD118" s="458"/>
      <c r="BE118" s="397"/>
      <c r="BF118" s="458"/>
      <c r="BG118" s="397"/>
      <c r="BH118" s="397"/>
      <c r="BI118" s="397"/>
      <c r="BJ118" s="397"/>
      <c r="BK118" s="397"/>
      <c r="BL118" s="397">
        <v>80</v>
      </c>
      <c r="BM118" s="397">
        <v>0.75</v>
      </c>
      <c r="BN118" s="397"/>
      <c r="BO118" s="397"/>
      <c r="BP118" s="397"/>
      <c r="BQ118" s="397"/>
      <c r="BR118" s="397"/>
      <c r="BS118" s="397"/>
      <c r="BT118" s="397"/>
      <c r="BU118" s="397"/>
      <c r="BV118" s="397"/>
      <c r="BW118" s="397"/>
      <c r="BX118" s="397"/>
      <c r="BY118" s="397"/>
      <c r="BZ118" s="397"/>
      <c r="CA118" s="397"/>
      <c r="CB118" s="397"/>
      <c r="CC118" s="397">
        <v>0.05</v>
      </c>
      <c r="CD118" s="397"/>
      <c r="CE118" s="397"/>
      <c r="CF118" s="397"/>
      <c r="CG118" s="397"/>
      <c r="CH118" s="397"/>
      <c r="CI118" s="397"/>
      <c r="CJ118" s="397"/>
      <c r="CK118" s="397"/>
      <c r="CL118" s="458"/>
      <c r="CM118" s="523"/>
      <c r="CN118" s="398"/>
      <c r="CO118" s="1173"/>
      <c r="CP118" s="1216">
        <v>1707043</v>
      </c>
      <c r="CQ118" s="399" t="s">
        <v>485</v>
      </c>
      <c r="CR118" s="399">
        <v>17073</v>
      </c>
      <c r="CS118" s="399" t="s">
        <v>486</v>
      </c>
      <c r="CT118" s="461" t="s">
        <v>484</v>
      </c>
      <c r="CU118" s="393">
        <f>AH118</f>
        <v>200000000</v>
      </c>
      <c r="CV118" s="394">
        <v>86129</v>
      </c>
      <c r="CW118" s="394" t="s">
        <v>487</v>
      </c>
      <c r="CX118" s="394">
        <v>51</v>
      </c>
      <c r="CY118" s="394" t="s">
        <v>488</v>
      </c>
      <c r="CZ118" s="394">
        <v>7042102</v>
      </c>
      <c r="DA118" s="394" t="s">
        <v>489</v>
      </c>
      <c r="DB118" s="394" t="s">
        <v>490</v>
      </c>
      <c r="DC118" s="400" t="s">
        <v>491</v>
      </c>
      <c r="DD118" s="53">
        <f t="shared" si="19"/>
        <v>200000000</v>
      </c>
      <c r="DE118" s="53">
        <f t="shared" si="20"/>
        <v>0</v>
      </c>
      <c r="DF118" s="65"/>
      <c r="DG118" s="65"/>
      <c r="DH118" s="65"/>
      <c r="DI118" s="65"/>
      <c r="DJ118" s="65"/>
      <c r="DK118" s="65"/>
      <c r="DL118" s="65"/>
      <c r="DM118" s="65"/>
      <c r="DN118" s="65"/>
      <c r="DO118" s="65"/>
      <c r="DP118" s="65"/>
      <c r="DQ118" s="65"/>
      <c r="DR118" s="65"/>
      <c r="DS118" s="65"/>
      <c r="DT118" s="65"/>
      <c r="DU118" s="65"/>
      <c r="DV118" s="65"/>
      <c r="DW118" s="65"/>
      <c r="DX118" s="65"/>
      <c r="DY118" s="65"/>
      <c r="DZ118" s="65"/>
      <c r="EA118" s="65"/>
      <c r="EB118" s="65"/>
      <c r="EC118" s="65"/>
      <c r="ED118" s="65"/>
      <c r="EE118" s="65"/>
      <c r="EF118" s="65"/>
      <c r="EG118" s="65"/>
      <c r="EH118" s="65"/>
      <c r="EI118" s="65"/>
      <c r="EJ118" s="65"/>
      <c r="EK118" s="65"/>
      <c r="EL118" s="65"/>
      <c r="EM118" s="65"/>
      <c r="EN118" s="65"/>
      <c r="EO118" s="65"/>
      <c r="EP118" s="65"/>
      <c r="EQ118" s="65"/>
      <c r="ER118" s="65"/>
      <c r="ES118" s="65"/>
      <c r="ET118" s="65"/>
      <c r="EU118" s="65"/>
      <c r="EV118" s="65"/>
      <c r="EW118" s="65"/>
      <c r="EX118" s="65"/>
      <c r="EY118" s="65"/>
      <c r="EZ118" s="65"/>
      <c r="FA118" s="65"/>
      <c r="FB118" s="65"/>
      <c r="FC118" s="65"/>
      <c r="FD118" s="65"/>
      <c r="FE118" s="65"/>
      <c r="FF118" s="65"/>
      <c r="FG118" s="65"/>
      <c r="FH118" s="65"/>
      <c r="FI118" s="65"/>
      <c r="FJ118" s="65"/>
      <c r="FK118" s="65"/>
      <c r="FL118" s="65"/>
      <c r="FM118" s="65"/>
      <c r="FN118" s="65"/>
      <c r="FO118" s="65"/>
      <c r="FP118" s="65"/>
      <c r="FQ118" s="65"/>
      <c r="FR118" s="65"/>
      <c r="FS118" s="65"/>
      <c r="FT118" s="65"/>
      <c r="FU118" s="65"/>
      <c r="FV118" s="65"/>
      <c r="FW118" s="65"/>
      <c r="FX118" s="65"/>
      <c r="FY118" s="65"/>
      <c r="FZ118" s="65"/>
      <c r="GA118" s="65"/>
      <c r="GB118" s="65"/>
      <c r="GC118" s="65"/>
      <c r="GD118" s="65"/>
      <c r="GE118" s="65"/>
      <c r="GF118" s="65"/>
      <c r="GG118" s="65"/>
      <c r="GH118" s="65"/>
      <c r="GI118" s="65"/>
      <c r="GJ118" s="65"/>
      <c r="GK118" s="65"/>
      <c r="GL118" s="65"/>
      <c r="GM118" s="65"/>
      <c r="GN118" s="65"/>
      <c r="GO118" s="65"/>
      <c r="GP118" s="65"/>
      <c r="GQ118" s="65"/>
      <c r="GR118" s="65"/>
      <c r="GS118" s="65"/>
      <c r="GT118" s="65"/>
      <c r="GU118" s="65"/>
      <c r="GV118" s="65"/>
      <c r="GW118" s="65"/>
      <c r="GX118" s="65"/>
      <c r="GY118" s="65"/>
      <c r="GZ118" s="65"/>
      <c r="HA118" s="65"/>
      <c r="HB118" s="65"/>
      <c r="HC118" s="65"/>
      <c r="HD118" s="65"/>
      <c r="HE118" s="65"/>
      <c r="HF118" s="65"/>
      <c r="HG118" s="65"/>
      <c r="HH118" s="65"/>
      <c r="HI118" s="65"/>
      <c r="HJ118" s="65"/>
      <c r="HK118" s="65"/>
      <c r="HL118" s="65"/>
      <c r="HM118" s="65"/>
      <c r="HN118" s="65"/>
      <c r="HO118" s="65"/>
      <c r="HP118" s="65"/>
      <c r="HQ118" s="65"/>
      <c r="HR118" s="65"/>
      <c r="HS118" s="65"/>
      <c r="HT118" s="65"/>
      <c r="HU118" s="65"/>
      <c r="HV118" s="65"/>
      <c r="HW118" s="65"/>
      <c r="HX118" s="65"/>
      <c r="HY118" s="65"/>
    </row>
    <row r="119" spans="1:233" ht="19.5" x14ac:dyDescent="0.25">
      <c r="A119" s="665" t="s">
        <v>130</v>
      </c>
      <c r="B119" s="329" t="s">
        <v>100</v>
      </c>
      <c r="C119" s="329"/>
      <c r="D119" s="329"/>
      <c r="E119" s="329"/>
      <c r="F119" s="329"/>
      <c r="G119" s="666"/>
      <c r="H119" s="675"/>
      <c r="I119" s="728"/>
      <c r="J119" s="350"/>
      <c r="K119" s="729"/>
      <c r="L119" s="850" t="s">
        <v>492</v>
      </c>
      <c r="M119" s="350"/>
      <c r="N119" s="332"/>
      <c r="O119" s="333"/>
      <c r="P119" s="329"/>
      <c r="Q119" s="851"/>
      <c r="R119" s="665"/>
      <c r="S119" s="329"/>
      <c r="T119" s="333"/>
      <c r="U119" s="333"/>
      <c r="V119" s="729"/>
      <c r="W119" s="967"/>
      <c r="X119" s="330"/>
      <c r="Y119" s="330"/>
      <c r="Z119" s="666"/>
      <c r="AA119" s="1017"/>
      <c r="AB119" s="1086"/>
      <c r="AC119" s="1087"/>
      <c r="AD119" s="1054"/>
      <c r="AE119" s="350"/>
      <c r="AF119" s="334"/>
      <c r="AG119" s="334"/>
      <c r="AH119" s="1120"/>
      <c r="AI119" s="1186"/>
      <c r="AJ119" s="335"/>
      <c r="AK119" s="335"/>
      <c r="AL119" s="335"/>
      <c r="AM119" s="335"/>
      <c r="AN119" s="335"/>
      <c r="AO119" s="335"/>
      <c r="AP119" s="335"/>
      <c r="AQ119" s="335"/>
      <c r="AR119" s="335"/>
      <c r="AS119" s="335"/>
      <c r="AT119" s="335"/>
      <c r="AU119" s="335"/>
      <c r="AV119" s="335"/>
      <c r="AW119" s="335"/>
      <c r="AX119" s="335"/>
      <c r="AY119" s="335"/>
      <c r="AZ119" s="335"/>
      <c r="BA119" s="335"/>
      <c r="BB119" s="335"/>
      <c r="BC119" s="335"/>
      <c r="BD119" s="335"/>
      <c r="BE119" s="335"/>
      <c r="BF119" s="335"/>
      <c r="BG119" s="335"/>
      <c r="BH119" s="335"/>
      <c r="BI119" s="335"/>
      <c r="BJ119" s="335"/>
      <c r="BK119" s="335"/>
      <c r="BL119" s="335"/>
      <c r="BM119" s="335"/>
      <c r="BN119" s="335"/>
      <c r="BO119" s="335"/>
      <c r="BP119" s="335"/>
      <c r="BQ119" s="335"/>
      <c r="BR119" s="335"/>
      <c r="BS119" s="335"/>
      <c r="BT119" s="335"/>
      <c r="BU119" s="335"/>
      <c r="BV119" s="335"/>
      <c r="BW119" s="335"/>
      <c r="BX119" s="335"/>
      <c r="BY119" s="335"/>
      <c r="BZ119" s="335"/>
      <c r="CA119" s="335"/>
      <c r="CB119" s="335"/>
      <c r="CC119" s="335"/>
      <c r="CD119" s="335"/>
      <c r="CE119" s="335"/>
      <c r="CF119" s="335"/>
      <c r="CG119" s="335"/>
      <c r="CH119" s="335"/>
      <c r="CI119" s="335"/>
      <c r="CJ119" s="335"/>
      <c r="CK119" s="335"/>
      <c r="CL119" s="335"/>
      <c r="CM119" s="335"/>
      <c r="CN119" s="335"/>
      <c r="CO119" s="1187"/>
      <c r="CP119" s="916"/>
      <c r="CQ119" s="330"/>
      <c r="CR119" s="330"/>
      <c r="CS119" s="330"/>
      <c r="CT119" s="330"/>
      <c r="CU119" s="330"/>
      <c r="CV119" s="330"/>
      <c r="CW119" s="330"/>
      <c r="CX119" s="330"/>
      <c r="CY119" s="330"/>
      <c r="CZ119" s="330"/>
      <c r="DA119" s="330"/>
      <c r="DB119" s="330"/>
      <c r="DC119" s="330"/>
      <c r="DD119" s="53">
        <f t="shared" si="19"/>
        <v>0</v>
      </c>
      <c r="DE119" s="53">
        <f t="shared" si="20"/>
        <v>0</v>
      </c>
      <c r="DF119" s="33"/>
      <c r="DG119" s="33"/>
      <c r="DH119" s="33"/>
      <c r="DI119" s="33"/>
      <c r="DJ119" s="33"/>
      <c r="DK119" s="33"/>
      <c r="DL119" s="33"/>
      <c r="DM119" s="33"/>
      <c r="DN119" s="33"/>
      <c r="DO119" s="33"/>
      <c r="DP119" s="33"/>
      <c r="DQ119" s="33"/>
      <c r="DR119" s="33"/>
      <c r="DS119" s="33"/>
      <c r="DT119" s="33"/>
      <c r="DU119" s="33"/>
      <c r="DV119" s="33"/>
      <c r="DW119" s="33"/>
      <c r="DX119" s="33"/>
      <c r="DY119" s="33"/>
      <c r="DZ119" s="33"/>
      <c r="EA119" s="33"/>
      <c r="EB119" s="33"/>
      <c r="EC119" s="33"/>
      <c r="ED119" s="33"/>
      <c r="EE119" s="33"/>
      <c r="EF119" s="33"/>
      <c r="EG119" s="33"/>
      <c r="EH119" s="33"/>
      <c r="EI119" s="33"/>
      <c r="EJ119" s="33"/>
      <c r="EK119" s="33"/>
      <c r="EL119" s="33"/>
      <c r="EM119" s="33"/>
      <c r="EN119" s="33"/>
      <c r="EO119" s="33"/>
      <c r="EP119" s="33"/>
      <c r="EQ119" s="33"/>
      <c r="ER119" s="33"/>
      <c r="ES119" s="33"/>
      <c r="ET119" s="33"/>
      <c r="EU119" s="33"/>
      <c r="EV119" s="33"/>
      <c r="EW119" s="33"/>
      <c r="EX119" s="33"/>
      <c r="EY119" s="33"/>
      <c r="EZ119" s="33"/>
      <c r="FA119" s="33"/>
      <c r="FB119" s="33"/>
      <c r="FC119" s="33"/>
      <c r="FD119" s="33"/>
      <c r="FE119" s="33"/>
      <c r="FF119" s="33"/>
      <c r="FG119" s="33"/>
      <c r="FH119" s="33"/>
      <c r="FI119" s="33"/>
      <c r="FJ119" s="33"/>
      <c r="FK119" s="33"/>
      <c r="FL119" s="33"/>
      <c r="FM119" s="33"/>
      <c r="FN119" s="33"/>
      <c r="FO119" s="33"/>
      <c r="FP119" s="33"/>
      <c r="FQ119" s="33"/>
      <c r="FR119" s="33"/>
      <c r="FS119" s="33"/>
      <c r="FT119" s="33"/>
      <c r="FU119" s="33"/>
      <c r="FV119" s="33"/>
      <c r="FW119" s="33"/>
      <c r="FX119" s="33"/>
      <c r="FY119" s="33"/>
      <c r="FZ119" s="33"/>
      <c r="GA119" s="33"/>
      <c r="GB119" s="33"/>
      <c r="GC119" s="33"/>
      <c r="GD119" s="33"/>
      <c r="GE119" s="33"/>
      <c r="GF119" s="33"/>
      <c r="GG119" s="33"/>
      <c r="GH119" s="33"/>
      <c r="GI119" s="33"/>
      <c r="GJ119" s="33"/>
      <c r="GK119" s="33"/>
      <c r="GL119" s="33"/>
      <c r="GM119" s="33"/>
      <c r="GN119" s="33"/>
      <c r="GO119" s="33"/>
      <c r="GP119" s="33"/>
      <c r="GQ119" s="33"/>
      <c r="GR119" s="33"/>
      <c r="GS119" s="33"/>
      <c r="GT119" s="33"/>
      <c r="GU119" s="33"/>
      <c r="GV119" s="33"/>
      <c r="GW119" s="33"/>
      <c r="GX119" s="33"/>
      <c r="GY119" s="33"/>
      <c r="GZ119" s="33"/>
      <c r="HA119" s="33"/>
      <c r="HB119" s="33"/>
      <c r="HC119" s="33"/>
      <c r="HD119" s="33"/>
      <c r="HE119" s="33"/>
      <c r="HF119" s="33"/>
      <c r="HG119" s="33"/>
      <c r="HH119" s="33"/>
      <c r="HI119" s="33"/>
      <c r="HJ119" s="33"/>
      <c r="HK119" s="33"/>
      <c r="HL119" s="33"/>
      <c r="HM119" s="33"/>
      <c r="HN119" s="33"/>
      <c r="HO119" s="33"/>
      <c r="HP119" s="33"/>
      <c r="HQ119" s="33"/>
      <c r="HR119" s="33"/>
      <c r="HS119" s="33"/>
      <c r="HT119" s="33"/>
      <c r="HU119" s="33"/>
      <c r="HV119" s="33"/>
      <c r="HW119" s="33"/>
      <c r="HX119" s="33"/>
      <c r="HY119" s="33"/>
    </row>
    <row r="120" spans="1:233" ht="19.5" x14ac:dyDescent="0.25">
      <c r="A120" s="649" t="s">
        <v>130</v>
      </c>
      <c r="B120" s="34" t="s">
        <v>100</v>
      </c>
      <c r="C120" s="34" t="s">
        <v>100</v>
      </c>
      <c r="D120" s="34"/>
      <c r="E120" s="34"/>
      <c r="F120" s="34"/>
      <c r="G120" s="650"/>
      <c r="H120" s="676"/>
      <c r="I120" s="694"/>
      <c r="J120" s="37"/>
      <c r="K120" s="695"/>
      <c r="L120" s="834" t="s">
        <v>459</v>
      </c>
      <c r="M120" s="37"/>
      <c r="N120" s="69"/>
      <c r="O120" s="34"/>
      <c r="P120" s="34"/>
      <c r="Q120" s="835"/>
      <c r="R120" s="649"/>
      <c r="S120" s="34"/>
      <c r="T120" s="34"/>
      <c r="U120" s="34"/>
      <c r="V120" s="695"/>
      <c r="W120" s="957"/>
      <c r="X120" s="35"/>
      <c r="Y120" s="35"/>
      <c r="Z120" s="962"/>
      <c r="AA120" s="1010"/>
      <c r="AB120" s="649"/>
      <c r="AC120" s="650"/>
      <c r="AD120" s="1033"/>
      <c r="AE120" s="37"/>
      <c r="AF120" s="38"/>
      <c r="AG120" s="38"/>
      <c r="AH120" s="1107"/>
      <c r="AI120" s="1164"/>
      <c r="AJ120" s="39"/>
      <c r="AK120" s="39"/>
      <c r="AL120" s="39"/>
      <c r="AM120" s="39"/>
      <c r="AN120" s="39"/>
      <c r="AO120" s="39"/>
      <c r="AP120" s="39"/>
      <c r="AQ120" s="39"/>
      <c r="AR120" s="39"/>
      <c r="AS120" s="39"/>
      <c r="AT120" s="39"/>
      <c r="AU120" s="39"/>
      <c r="AV120" s="39"/>
      <c r="AW120" s="39"/>
      <c r="AX120" s="39"/>
      <c r="AY120" s="39"/>
      <c r="AZ120" s="39"/>
      <c r="BA120" s="39"/>
      <c r="BB120" s="39"/>
      <c r="BC120" s="39"/>
      <c r="BD120" s="39"/>
      <c r="BE120" s="39"/>
      <c r="BF120" s="39"/>
      <c r="BG120" s="39"/>
      <c r="BH120" s="39"/>
      <c r="BI120" s="39"/>
      <c r="BJ120" s="39"/>
      <c r="BK120" s="39"/>
      <c r="BL120" s="39"/>
      <c r="BM120" s="39"/>
      <c r="BN120" s="39"/>
      <c r="BO120" s="39"/>
      <c r="BP120" s="39"/>
      <c r="BQ120" s="39"/>
      <c r="BR120" s="39"/>
      <c r="BS120" s="39"/>
      <c r="BT120" s="39"/>
      <c r="BU120" s="39"/>
      <c r="BV120" s="39"/>
      <c r="BW120" s="39"/>
      <c r="BX120" s="39"/>
      <c r="BY120" s="39"/>
      <c r="BZ120" s="39"/>
      <c r="CA120" s="39"/>
      <c r="CB120" s="39"/>
      <c r="CC120" s="39"/>
      <c r="CD120" s="39"/>
      <c r="CE120" s="39"/>
      <c r="CF120" s="39"/>
      <c r="CG120" s="39"/>
      <c r="CH120" s="39"/>
      <c r="CI120" s="39"/>
      <c r="CJ120" s="39"/>
      <c r="CK120" s="39"/>
      <c r="CL120" s="39"/>
      <c r="CM120" s="39"/>
      <c r="CN120" s="39"/>
      <c r="CO120" s="1165"/>
      <c r="CP120" s="907"/>
      <c r="CQ120" s="35"/>
      <c r="CR120" s="35"/>
      <c r="CS120" s="35"/>
      <c r="CT120" s="35"/>
      <c r="CU120" s="35"/>
      <c r="CV120" s="35"/>
      <c r="CW120" s="35"/>
      <c r="CX120" s="35"/>
      <c r="CY120" s="35"/>
      <c r="CZ120" s="35"/>
      <c r="DA120" s="35"/>
      <c r="DB120" s="35"/>
      <c r="DC120" s="35"/>
      <c r="DD120" s="53">
        <f t="shared" si="19"/>
        <v>0</v>
      </c>
      <c r="DE120" s="53">
        <f t="shared" si="20"/>
        <v>0</v>
      </c>
      <c r="DF120" s="33"/>
      <c r="DG120" s="33"/>
      <c r="DH120" s="33"/>
      <c r="DI120" s="33"/>
      <c r="DJ120" s="33"/>
      <c r="DK120" s="33"/>
      <c r="DL120" s="33"/>
      <c r="DM120" s="33"/>
      <c r="DN120" s="33"/>
      <c r="DO120" s="33"/>
      <c r="DP120" s="33"/>
      <c r="DQ120" s="33"/>
      <c r="DR120" s="33"/>
      <c r="DS120" s="33"/>
      <c r="DT120" s="33"/>
      <c r="DU120" s="33"/>
      <c r="DV120" s="33"/>
      <c r="DW120" s="33"/>
      <c r="DX120" s="33"/>
      <c r="DY120" s="33"/>
      <c r="DZ120" s="33"/>
      <c r="EA120" s="33"/>
      <c r="EB120" s="33"/>
      <c r="EC120" s="33"/>
      <c r="ED120" s="33"/>
      <c r="EE120" s="33"/>
      <c r="EF120" s="33"/>
      <c r="EG120" s="33"/>
      <c r="EH120" s="33"/>
      <c r="EI120" s="33"/>
      <c r="EJ120" s="33"/>
      <c r="EK120" s="33"/>
      <c r="EL120" s="33"/>
      <c r="EM120" s="33"/>
      <c r="EN120" s="33"/>
      <c r="EO120" s="33"/>
      <c r="EP120" s="33"/>
      <c r="EQ120" s="33"/>
      <c r="ER120" s="33"/>
      <c r="ES120" s="33"/>
      <c r="ET120" s="33"/>
      <c r="EU120" s="33"/>
      <c r="EV120" s="33"/>
      <c r="EW120" s="33"/>
      <c r="EX120" s="33"/>
      <c r="EY120" s="33"/>
      <c r="EZ120" s="33"/>
      <c r="FA120" s="33"/>
      <c r="FB120" s="33"/>
      <c r="FC120" s="33"/>
      <c r="FD120" s="33"/>
      <c r="FE120" s="33"/>
      <c r="FF120" s="33"/>
      <c r="FG120" s="33"/>
      <c r="FH120" s="33"/>
      <c r="FI120" s="33"/>
      <c r="FJ120" s="33"/>
      <c r="FK120" s="33"/>
      <c r="FL120" s="33"/>
      <c r="FM120" s="33"/>
      <c r="FN120" s="33"/>
      <c r="FO120" s="33"/>
      <c r="FP120" s="33"/>
      <c r="FQ120" s="33"/>
      <c r="FR120" s="33"/>
      <c r="FS120" s="33"/>
      <c r="FT120" s="33"/>
      <c r="FU120" s="33"/>
      <c r="FV120" s="33"/>
      <c r="FW120" s="33"/>
      <c r="FX120" s="33"/>
      <c r="FY120" s="33"/>
      <c r="FZ120" s="33"/>
      <c r="GA120" s="33"/>
      <c r="GB120" s="33"/>
      <c r="GC120" s="33"/>
      <c r="GD120" s="33"/>
      <c r="GE120" s="33"/>
      <c r="GF120" s="33"/>
      <c r="GG120" s="33"/>
      <c r="GH120" s="33"/>
      <c r="GI120" s="33"/>
      <c r="GJ120" s="33"/>
      <c r="GK120" s="33"/>
      <c r="GL120" s="33"/>
      <c r="GM120" s="33"/>
      <c r="GN120" s="33"/>
      <c r="GO120" s="33"/>
      <c r="GP120" s="33"/>
      <c r="GQ120" s="33"/>
      <c r="GR120" s="33"/>
      <c r="GS120" s="33"/>
      <c r="GT120" s="33"/>
      <c r="GU120" s="33"/>
      <c r="GV120" s="33"/>
      <c r="GW120" s="33"/>
      <c r="GX120" s="33"/>
      <c r="GY120" s="33"/>
      <c r="GZ120" s="33"/>
      <c r="HA120" s="33"/>
      <c r="HB120" s="33"/>
      <c r="HC120" s="33"/>
      <c r="HD120" s="33"/>
      <c r="HE120" s="33"/>
      <c r="HF120" s="33"/>
      <c r="HG120" s="33"/>
      <c r="HH120" s="33"/>
      <c r="HI120" s="33"/>
      <c r="HJ120" s="33"/>
      <c r="HK120" s="33"/>
      <c r="HL120" s="33"/>
      <c r="HM120" s="33"/>
      <c r="HN120" s="33"/>
      <c r="HO120" s="33"/>
      <c r="HP120" s="33"/>
      <c r="HQ120" s="33"/>
      <c r="HR120" s="33"/>
      <c r="HS120" s="33"/>
      <c r="HT120" s="33"/>
      <c r="HU120" s="33"/>
      <c r="HV120" s="33"/>
      <c r="HW120" s="33"/>
      <c r="HX120" s="33"/>
      <c r="HY120" s="33"/>
    </row>
    <row r="121" spans="1:233" ht="19.5" x14ac:dyDescent="0.25">
      <c r="A121" s="659" t="s">
        <v>130</v>
      </c>
      <c r="B121" s="70" t="s">
        <v>100</v>
      </c>
      <c r="C121" s="70" t="s">
        <v>100</v>
      </c>
      <c r="D121" s="70" t="s">
        <v>104</v>
      </c>
      <c r="E121" s="70"/>
      <c r="F121" s="70"/>
      <c r="G121" s="660"/>
      <c r="H121" s="680"/>
      <c r="I121" s="711"/>
      <c r="J121" s="78"/>
      <c r="K121" s="712"/>
      <c r="L121" s="841" t="s">
        <v>493</v>
      </c>
      <c r="M121" s="78"/>
      <c r="N121" s="77"/>
      <c r="O121" s="200"/>
      <c r="P121" s="70"/>
      <c r="Q121" s="842"/>
      <c r="R121" s="659"/>
      <c r="S121" s="70"/>
      <c r="T121" s="200"/>
      <c r="U121" s="200"/>
      <c r="V121" s="712"/>
      <c r="W121" s="963"/>
      <c r="X121" s="71"/>
      <c r="Y121" s="71"/>
      <c r="Z121" s="660"/>
      <c r="AA121" s="1013"/>
      <c r="AB121" s="1079"/>
      <c r="AC121" s="941"/>
      <c r="AD121" s="1042"/>
      <c r="AE121" s="78"/>
      <c r="AF121" s="74"/>
      <c r="AG121" s="74"/>
      <c r="AH121" s="1113"/>
      <c r="AI121" s="1176"/>
      <c r="AJ121" s="75"/>
      <c r="AK121" s="75"/>
      <c r="AL121" s="75"/>
      <c r="AM121" s="75"/>
      <c r="AN121" s="75"/>
      <c r="AO121" s="75"/>
      <c r="AP121" s="75"/>
      <c r="AQ121" s="75"/>
      <c r="AR121" s="75"/>
      <c r="AS121" s="75"/>
      <c r="AT121" s="75"/>
      <c r="AU121" s="75"/>
      <c r="AV121" s="75"/>
      <c r="AW121" s="75"/>
      <c r="AX121" s="75"/>
      <c r="AY121" s="75"/>
      <c r="AZ121" s="75"/>
      <c r="BA121" s="75"/>
      <c r="BB121" s="75"/>
      <c r="BC121" s="75"/>
      <c r="BD121" s="75"/>
      <c r="BE121" s="75"/>
      <c r="BF121" s="75"/>
      <c r="BG121" s="75"/>
      <c r="BH121" s="75"/>
      <c r="BI121" s="75"/>
      <c r="BJ121" s="75"/>
      <c r="BK121" s="75"/>
      <c r="BL121" s="75"/>
      <c r="BM121" s="75"/>
      <c r="BN121" s="75"/>
      <c r="BO121" s="75"/>
      <c r="BP121" s="75"/>
      <c r="BQ121" s="75"/>
      <c r="BR121" s="75"/>
      <c r="BS121" s="75"/>
      <c r="BT121" s="75"/>
      <c r="BU121" s="75"/>
      <c r="BV121" s="75"/>
      <c r="BW121" s="75"/>
      <c r="BX121" s="75"/>
      <c r="BY121" s="75"/>
      <c r="BZ121" s="75"/>
      <c r="CA121" s="75"/>
      <c r="CB121" s="75"/>
      <c r="CC121" s="75"/>
      <c r="CD121" s="75"/>
      <c r="CE121" s="75"/>
      <c r="CF121" s="75"/>
      <c r="CG121" s="75"/>
      <c r="CH121" s="75"/>
      <c r="CI121" s="75"/>
      <c r="CJ121" s="75"/>
      <c r="CK121" s="75"/>
      <c r="CL121" s="75"/>
      <c r="CM121" s="75"/>
      <c r="CN121" s="75"/>
      <c r="CO121" s="1177"/>
      <c r="CP121" s="913"/>
      <c r="CQ121" s="71"/>
      <c r="CR121" s="71"/>
      <c r="CS121" s="71"/>
      <c r="CT121" s="71"/>
      <c r="CU121" s="71"/>
      <c r="CV121" s="71"/>
      <c r="CW121" s="71"/>
      <c r="CX121" s="71"/>
      <c r="CY121" s="71"/>
      <c r="CZ121" s="71"/>
      <c r="DA121" s="71"/>
      <c r="DB121" s="71"/>
      <c r="DC121" s="71"/>
      <c r="DD121" s="53">
        <f t="shared" si="19"/>
        <v>0</v>
      </c>
      <c r="DE121" s="53">
        <f t="shared" si="20"/>
        <v>0</v>
      </c>
      <c r="DF121" s="33"/>
      <c r="DG121" s="33"/>
      <c r="DH121" s="33"/>
      <c r="DI121" s="33"/>
      <c r="DJ121" s="33"/>
      <c r="DK121" s="33"/>
      <c r="DL121" s="33"/>
      <c r="DM121" s="33"/>
      <c r="DN121" s="33"/>
      <c r="DO121" s="33"/>
      <c r="DP121" s="33"/>
      <c r="DQ121" s="33"/>
      <c r="DR121" s="33"/>
      <c r="DS121" s="33"/>
      <c r="DT121" s="33"/>
      <c r="DU121" s="33"/>
      <c r="DV121" s="33"/>
      <c r="DW121" s="33"/>
      <c r="DX121" s="33"/>
      <c r="DY121" s="33"/>
      <c r="DZ121" s="33"/>
      <c r="EA121" s="33"/>
      <c r="EB121" s="33"/>
      <c r="EC121" s="33"/>
      <c r="ED121" s="33"/>
      <c r="EE121" s="33"/>
      <c r="EF121" s="33"/>
      <c r="EG121" s="33"/>
      <c r="EH121" s="33"/>
      <c r="EI121" s="33"/>
      <c r="EJ121" s="33"/>
      <c r="EK121" s="33"/>
      <c r="EL121" s="33"/>
      <c r="EM121" s="33"/>
      <c r="EN121" s="33"/>
      <c r="EO121" s="33"/>
      <c r="EP121" s="33"/>
      <c r="EQ121" s="33"/>
      <c r="ER121" s="33"/>
      <c r="ES121" s="33"/>
      <c r="ET121" s="33"/>
      <c r="EU121" s="33"/>
      <c r="EV121" s="33"/>
      <c r="EW121" s="33"/>
      <c r="EX121" s="33"/>
      <c r="EY121" s="33"/>
      <c r="EZ121" s="33"/>
      <c r="FA121" s="33"/>
      <c r="FB121" s="33"/>
      <c r="FC121" s="33"/>
      <c r="FD121" s="33"/>
      <c r="FE121" s="33"/>
      <c r="FF121" s="33"/>
      <c r="FG121" s="33"/>
      <c r="FH121" s="33"/>
      <c r="FI121" s="33"/>
      <c r="FJ121" s="33"/>
      <c r="FK121" s="33"/>
      <c r="FL121" s="33"/>
      <c r="FM121" s="33"/>
      <c r="FN121" s="33"/>
      <c r="FO121" s="33"/>
      <c r="FP121" s="33"/>
      <c r="FQ121" s="33"/>
      <c r="FR121" s="33"/>
      <c r="FS121" s="33"/>
      <c r="FT121" s="33"/>
      <c r="FU121" s="33"/>
      <c r="FV121" s="33"/>
      <c r="FW121" s="33"/>
      <c r="FX121" s="33"/>
      <c r="FY121" s="33"/>
      <c r="FZ121" s="33"/>
      <c r="GA121" s="33"/>
      <c r="GB121" s="33"/>
      <c r="GC121" s="33"/>
      <c r="GD121" s="33"/>
      <c r="GE121" s="33"/>
      <c r="GF121" s="33"/>
      <c r="GG121" s="33"/>
      <c r="GH121" s="33"/>
      <c r="GI121" s="33"/>
      <c r="GJ121" s="33"/>
      <c r="GK121" s="33"/>
      <c r="GL121" s="33"/>
      <c r="GM121" s="33"/>
      <c r="GN121" s="33"/>
      <c r="GO121" s="33"/>
      <c r="GP121" s="33"/>
      <c r="GQ121" s="33"/>
      <c r="GR121" s="33"/>
      <c r="GS121" s="33"/>
      <c r="GT121" s="33"/>
      <c r="GU121" s="33"/>
      <c r="GV121" s="33"/>
      <c r="GW121" s="33"/>
      <c r="GX121" s="33"/>
      <c r="GY121" s="33"/>
      <c r="GZ121" s="33"/>
      <c r="HA121" s="33"/>
      <c r="HB121" s="33"/>
      <c r="HC121" s="33"/>
      <c r="HD121" s="33"/>
      <c r="HE121" s="33"/>
      <c r="HF121" s="33"/>
      <c r="HG121" s="33"/>
      <c r="HH121" s="33"/>
      <c r="HI121" s="33"/>
      <c r="HJ121" s="33"/>
      <c r="HK121" s="33"/>
      <c r="HL121" s="33"/>
      <c r="HM121" s="33"/>
      <c r="HN121" s="33"/>
      <c r="HO121" s="33"/>
      <c r="HP121" s="33"/>
      <c r="HQ121" s="33"/>
      <c r="HR121" s="33"/>
      <c r="HS121" s="33"/>
      <c r="HT121" s="33"/>
      <c r="HU121" s="33"/>
      <c r="HV121" s="33"/>
      <c r="HW121" s="33"/>
      <c r="HX121" s="33"/>
      <c r="HY121" s="33"/>
    </row>
    <row r="122" spans="1:233" ht="19.5" x14ac:dyDescent="0.25">
      <c r="A122" s="653" t="s">
        <v>130</v>
      </c>
      <c r="B122" s="47" t="s">
        <v>100</v>
      </c>
      <c r="C122" s="47" t="s">
        <v>100</v>
      </c>
      <c r="D122" s="47" t="s">
        <v>104</v>
      </c>
      <c r="E122" s="47" t="s">
        <v>173</v>
      </c>
      <c r="F122" s="47"/>
      <c r="G122" s="654"/>
      <c r="H122" s="678"/>
      <c r="I122" s="698"/>
      <c r="J122" s="50"/>
      <c r="K122" s="699"/>
      <c r="L122" s="824" t="s">
        <v>494</v>
      </c>
      <c r="M122" s="50"/>
      <c r="N122" s="49"/>
      <c r="O122" s="198"/>
      <c r="P122" s="47"/>
      <c r="Q122" s="825"/>
      <c r="R122" s="653"/>
      <c r="S122" s="47"/>
      <c r="T122" s="198"/>
      <c r="U122" s="198"/>
      <c r="V122" s="699"/>
      <c r="W122" s="959"/>
      <c r="X122" s="48"/>
      <c r="Y122" s="48"/>
      <c r="Z122" s="654"/>
      <c r="AA122" s="1005"/>
      <c r="AB122" s="993"/>
      <c r="AC122" s="942"/>
      <c r="AD122" s="1035"/>
      <c r="AE122" s="50"/>
      <c r="AF122" s="51"/>
      <c r="AG122" s="51"/>
      <c r="AH122" s="1109"/>
      <c r="AI122" s="1168"/>
      <c r="AJ122" s="52"/>
      <c r="AK122" s="52"/>
      <c r="AL122" s="52"/>
      <c r="AM122" s="52"/>
      <c r="AN122" s="52"/>
      <c r="AO122" s="52"/>
      <c r="AP122" s="52"/>
      <c r="AQ122" s="52"/>
      <c r="AR122" s="52"/>
      <c r="AS122" s="52"/>
      <c r="AT122" s="52"/>
      <c r="AU122" s="52"/>
      <c r="AV122" s="52"/>
      <c r="AW122" s="52"/>
      <c r="AX122" s="52"/>
      <c r="AY122" s="52"/>
      <c r="AZ122" s="52"/>
      <c r="BA122" s="52"/>
      <c r="BB122" s="52"/>
      <c r="BC122" s="52"/>
      <c r="BD122" s="52"/>
      <c r="BE122" s="52"/>
      <c r="BF122" s="52"/>
      <c r="BG122" s="52"/>
      <c r="BH122" s="52"/>
      <c r="BI122" s="52"/>
      <c r="BJ122" s="52"/>
      <c r="BK122" s="52"/>
      <c r="BL122" s="52"/>
      <c r="BM122" s="52"/>
      <c r="BN122" s="52"/>
      <c r="BO122" s="52"/>
      <c r="BP122" s="52"/>
      <c r="BQ122" s="52"/>
      <c r="BR122" s="52"/>
      <c r="BS122" s="52"/>
      <c r="BT122" s="52"/>
      <c r="BU122" s="52"/>
      <c r="BV122" s="52"/>
      <c r="BW122" s="52"/>
      <c r="BX122" s="52"/>
      <c r="BY122" s="52"/>
      <c r="BZ122" s="52"/>
      <c r="CA122" s="52"/>
      <c r="CB122" s="52"/>
      <c r="CC122" s="52"/>
      <c r="CD122" s="52"/>
      <c r="CE122" s="52"/>
      <c r="CF122" s="52"/>
      <c r="CG122" s="52"/>
      <c r="CH122" s="52"/>
      <c r="CI122" s="52"/>
      <c r="CJ122" s="52"/>
      <c r="CK122" s="52"/>
      <c r="CL122" s="52"/>
      <c r="CM122" s="52"/>
      <c r="CN122" s="52"/>
      <c r="CO122" s="1169"/>
      <c r="CP122" s="909"/>
      <c r="CQ122" s="48"/>
      <c r="CR122" s="48"/>
      <c r="CS122" s="48"/>
      <c r="CT122" s="48"/>
      <c r="CU122" s="48"/>
      <c r="CV122" s="48"/>
      <c r="CW122" s="48"/>
      <c r="CX122" s="48"/>
      <c r="CY122" s="48"/>
      <c r="CZ122" s="48"/>
      <c r="DA122" s="48"/>
      <c r="DB122" s="48"/>
      <c r="DC122" s="48"/>
      <c r="DD122" s="53">
        <f t="shared" si="19"/>
        <v>0</v>
      </c>
      <c r="DE122" s="53">
        <f t="shared" si="20"/>
        <v>0</v>
      </c>
      <c r="DF122" s="33"/>
      <c r="DG122" s="33"/>
      <c r="DH122" s="33"/>
      <c r="DI122" s="33"/>
      <c r="DJ122" s="33"/>
      <c r="DK122" s="33"/>
      <c r="DL122" s="33"/>
      <c r="DM122" s="33"/>
      <c r="DN122" s="33"/>
      <c r="DO122" s="33"/>
      <c r="DP122" s="33"/>
      <c r="DQ122" s="33"/>
      <c r="DR122" s="33"/>
      <c r="DS122" s="33"/>
      <c r="DT122" s="33"/>
      <c r="DU122" s="33"/>
      <c r="DV122" s="33"/>
      <c r="DW122" s="33"/>
      <c r="DX122" s="33"/>
      <c r="DY122" s="33"/>
      <c r="DZ122" s="33"/>
      <c r="EA122" s="33"/>
      <c r="EB122" s="33"/>
      <c r="EC122" s="33"/>
      <c r="ED122" s="33"/>
      <c r="EE122" s="33"/>
      <c r="EF122" s="33"/>
      <c r="EG122" s="33"/>
      <c r="EH122" s="33"/>
      <c r="EI122" s="33"/>
      <c r="EJ122" s="33"/>
      <c r="EK122" s="33"/>
      <c r="EL122" s="33"/>
      <c r="EM122" s="33"/>
      <c r="EN122" s="33"/>
      <c r="EO122" s="33"/>
      <c r="EP122" s="33"/>
      <c r="EQ122" s="33"/>
      <c r="ER122" s="33"/>
      <c r="ES122" s="33"/>
      <c r="ET122" s="33"/>
      <c r="EU122" s="33"/>
      <c r="EV122" s="33"/>
      <c r="EW122" s="33"/>
      <c r="EX122" s="33"/>
      <c r="EY122" s="33"/>
      <c r="EZ122" s="33"/>
      <c r="FA122" s="33"/>
      <c r="FB122" s="33"/>
      <c r="FC122" s="33"/>
      <c r="FD122" s="33"/>
      <c r="FE122" s="33"/>
      <c r="FF122" s="33"/>
      <c r="FG122" s="33"/>
      <c r="FH122" s="33"/>
      <c r="FI122" s="33"/>
      <c r="FJ122" s="33"/>
      <c r="FK122" s="33"/>
      <c r="FL122" s="33"/>
      <c r="FM122" s="33"/>
      <c r="FN122" s="33"/>
      <c r="FO122" s="33"/>
      <c r="FP122" s="33"/>
      <c r="FQ122" s="33"/>
      <c r="FR122" s="33"/>
      <c r="FS122" s="33"/>
      <c r="FT122" s="33"/>
      <c r="FU122" s="33"/>
      <c r="FV122" s="33"/>
      <c r="FW122" s="33"/>
      <c r="FX122" s="33"/>
      <c r="FY122" s="33"/>
      <c r="FZ122" s="33"/>
      <c r="GA122" s="33"/>
      <c r="GB122" s="33"/>
      <c r="GC122" s="33"/>
      <c r="GD122" s="33"/>
      <c r="GE122" s="33"/>
      <c r="GF122" s="33"/>
      <c r="GG122" s="33"/>
      <c r="GH122" s="33"/>
      <c r="GI122" s="33"/>
      <c r="GJ122" s="33"/>
      <c r="GK122" s="33"/>
      <c r="GL122" s="33"/>
      <c r="GM122" s="33"/>
      <c r="GN122" s="33"/>
      <c r="GO122" s="33"/>
      <c r="GP122" s="33"/>
      <c r="GQ122" s="33"/>
      <c r="GR122" s="33"/>
      <c r="GS122" s="33"/>
      <c r="GT122" s="33"/>
      <c r="GU122" s="33"/>
      <c r="GV122" s="33"/>
      <c r="GW122" s="33"/>
      <c r="GX122" s="33"/>
      <c r="GY122" s="33"/>
      <c r="GZ122" s="33"/>
      <c r="HA122" s="33"/>
      <c r="HB122" s="33"/>
      <c r="HC122" s="33"/>
      <c r="HD122" s="33"/>
      <c r="HE122" s="33"/>
      <c r="HF122" s="33"/>
      <c r="HG122" s="33"/>
      <c r="HH122" s="33"/>
      <c r="HI122" s="33"/>
      <c r="HJ122" s="33"/>
      <c r="HK122" s="33"/>
      <c r="HL122" s="33"/>
      <c r="HM122" s="33"/>
      <c r="HN122" s="33"/>
      <c r="HO122" s="33"/>
      <c r="HP122" s="33"/>
      <c r="HQ122" s="33"/>
      <c r="HR122" s="33"/>
      <c r="HS122" s="33"/>
      <c r="HT122" s="33"/>
      <c r="HU122" s="33"/>
      <c r="HV122" s="33"/>
      <c r="HW122" s="33"/>
      <c r="HX122" s="33"/>
      <c r="HY122" s="33"/>
    </row>
    <row r="123" spans="1:233" ht="20.25" thickBot="1" x14ac:dyDescent="0.3">
      <c r="A123" s="661" t="s">
        <v>130</v>
      </c>
      <c r="B123" s="297" t="s">
        <v>100</v>
      </c>
      <c r="C123" s="297" t="s">
        <v>100</v>
      </c>
      <c r="D123" s="297" t="s">
        <v>104</v>
      </c>
      <c r="E123" s="297" t="s">
        <v>173</v>
      </c>
      <c r="F123" s="297" t="s">
        <v>269</v>
      </c>
      <c r="G123" s="662"/>
      <c r="H123" s="681"/>
      <c r="I123" s="706"/>
      <c r="J123" s="299"/>
      <c r="K123" s="707"/>
      <c r="L123" s="838" t="s">
        <v>495</v>
      </c>
      <c r="M123" s="299"/>
      <c r="N123" s="300"/>
      <c r="O123" s="301"/>
      <c r="P123" s="297"/>
      <c r="Q123" s="839"/>
      <c r="R123" s="661"/>
      <c r="S123" s="297"/>
      <c r="T123" s="301"/>
      <c r="U123" s="301"/>
      <c r="V123" s="707"/>
      <c r="W123" s="964"/>
      <c r="X123" s="298"/>
      <c r="Y123" s="298"/>
      <c r="Z123" s="662"/>
      <c r="AA123" s="1012"/>
      <c r="AB123" s="1077"/>
      <c r="AC123" s="1078"/>
      <c r="AD123" s="1039"/>
      <c r="AE123" s="299"/>
      <c r="AF123" s="302"/>
      <c r="AG123" s="302"/>
      <c r="AH123" s="1114"/>
      <c r="AI123" s="1178"/>
      <c r="AJ123" s="303"/>
      <c r="AK123" s="303"/>
      <c r="AL123" s="303"/>
      <c r="AM123" s="303"/>
      <c r="AN123" s="303"/>
      <c r="AO123" s="303"/>
      <c r="AP123" s="303"/>
      <c r="AQ123" s="303"/>
      <c r="AR123" s="303"/>
      <c r="AS123" s="303"/>
      <c r="AT123" s="303"/>
      <c r="AU123" s="303"/>
      <c r="AV123" s="303"/>
      <c r="AW123" s="303"/>
      <c r="AX123" s="303"/>
      <c r="AY123" s="303"/>
      <c r="AZ123" s="303"/>
      <c r="BA123" s="303"/>
      <c r="BB123" s="303"/>
      <c r="BC123" s="303"/>
      <c r="BD123" s="303"/>
      <c r="BE123" s="303"/>
      <c r="BF123" s="303"/>
      <c r="BG123" s="303"/>
      <c r="BH123" s="303"/>
      <c r="BI123" s="303"/>
      <c r="BJ123" s="303"/>
      <c r="BK123" s="303"/>
      <c r="BL123" s="303"/>
      <c r="BM123" s="303"/>
      <c r="BN123" s="303"/>
      <c r="BO123" s="303"/>
      <c r="BP123" s="303"/>
      <c r="BQ123" s="303"/>
      <c r="BR123" s="303"/>
      <c r="BS123" s="303"/>
      <c r="BT123" s="303"/>
      <c r="BU123" s="303"/>
      <c r="BV123" s="303"/>
      <c r="BW123" s="303"/>
      <c r="BX123" s="303"/>
      <c r="BY123" s="303"/>
      <c r="BZ123" s="303"/>
      <c r="CA123" s="303"/>
      <c r="CB123" s="303"/>
      <c r="CC123" s="303"/>
      <c r="CD123" s="303"/>
      <c r="CE123" s="303"/>
      <c r="CF123" s="303"/>
      <c r="CG123" s="303"/>
      <c r="CH123" s="303"/>
      <c r="CI123" s="303"/>
      <c r="CJ123" s="303"/>
      <c r="CK123" s="303"/>
      <c r="CL123" s="303"/>
      <c r="CM123" s="303"/>
      <c r="CN123" s="303"/>
      <c r="CO123" s="1179"/>
      <c r="CP123" s="914"/>
      <c r="CQ123" s="298"/>
      <c r="CR123" s="298"/>
      <c r="CS123" s="298"/>
      <c r="CT123" s="298"/>
      <c r="CU123" s="298"/>
      <c r="CV123" s="298"/>
      <c r="CW123" s="298"/>
      <c r="CX123" s="298"/>
      <c r="CY123" s="298"/>
      <c r="CZ123" s="298"/>
      <c r="DA123" s="298"/>
      <c r="DB123" s="298"/>
      <c r="DC123" s="298"/>
      <c r="DD123" s="53">
        <f t="shared" si="19"/>
        <v>0</v>
      </c>
      <c r="DE123" s="53">
        <f t="shared" si="20"/>
        <v>0</v>
      </c>
      <c r="DF123" s="33"/>
      <c r="DG123" s="33"/>
      <c r="DH123" s="33"/>
      <c r="DI123" s="33"/>
      <c r="DJ123" s="33"/>
      <c r="DK123" s="33"/>
      <c r="DL123" s="33"/>
      <c r="DM123" s="33"/>
      <c r="DN123" s="33"/>
      <c r="DO123" s="33"/>
      <c r="DP123" s="33"/>
      <c r="DQ123" s="33"/>
      <c r="DR123" s="33"/>
      <c r="DS123" s="33"/>
      <c r="DT123" s="33"/>
      <c r="DU123" s="33"/>
      <c r="DV123" s="33"/>
      <c r="DW123" s="33"/>
      <c r="DX123" s="33"/>
      <c r="DY123" s="33"/>
      <c r="DZ123" s="33"/>
      <c r="EA123" s="33"/>
      <c r="EB123" s="33"/>
      <c r="EC123" s="33"/>
      <c r="ED123" s="33"/>
      <c r="EE123" s="33"/>
      <c r="EF123" s="33"/>
      <c r="EG123" s="33"/>
      <c r="EH123" s="33"/>
      <c r="EI123" s="33"/>
      <c r="EJ123" s="33"/>
      <c r="EK123" s="33"/>
      <c r="EL123" s="33"/>
      <c r="EM123" s="33"/>
      <c r="EN123" s="33"/>
      <c r="EO123" s="33"/>
      <c r="EP123" s="33"/>
      <c r="EQ123" s="33"/>
      <c r="ER123" s="33"/>
      <c r="ES123" s="33"/>
      <c r="ET123" s="33"/>
      <c r="EU123" s="33"/>
      <c r="EV123" s="33"/>
      <c r="EW123" s="33"/>
      <c r="EX123" s="33"/>
      <c r="EY123" s="33"/>
      <c r="EZ123" s="33"/>
      <c r="FA123" s="33"/>
      <c r="FB123" s="33"/>
      <c r="FC123" s="33"/>
      <c r="FD123" s="33"/>
      <c r="FE123" s="33"/>
      <c r="FF123" s="33"/>
      <c r="FG123" s="33"/>
      <c r="FH123" s="33"/>
      <c r="FI123" s="33"/>
      <c r="FJ123" s="33"/>
      <c r="FK123" s="33"/>
      <c r="FL123" s="33"/>
      <c r="FM123" s="33"/>
      <c r="FN123" s="33"/>
      <c r="FO123" s="33"/>
      <c r="FP123" s="33"/>
      <c r="FQ123" s="33"/>
      <c r="FR123" s="33"/>
      <c r="FS123" s="33"/>
      <c r="FT123" s="33"/>
      <c r="FU123" s="33"/>
      <c r="FV123" s="33"/>
      <c r="FW123" s="33"/>
      <c r="FX123" s="33"/>
      <c r="FY123" s="33"/>
      <c r="FZ123" s="33"/>
      <c r="GA123" s="33"/>
      <c r="GB123" s="33"/>
      <c r="GC123" s="33"/>
      <c r="GD123" s="33"/>
      <c r="GE123" s="33"/>
      <c r="GF123" s="33"/>
      <c r="GG123" s="33"/>
      <c r="GH123" s="33"/>
      <c r="GI123" s="33"/>
      <c r="GJ123" s="33"/>
      <c r="GK123" s="33"/>
      <c r="GL123" s="33"/>
      <c r="GM123" s="33"/>
      <c r="GN123" s="33"/>
      <c r="GO123" s="33"/>
      <c r="GP123" s="33"/>
      <c r="GQ123" s="33"/>
      <c r="GR123" s="33"/>
      <c r="GS123" s="33"/>
      <c r="GT123" s="33"/>
      <c r="GU123" s="33"/>
      <c r="GV123" s="33"/>
      <c r="GW123" s="33"/>
      <c r="GX123" s="33"/>
      <c r="GY123" s="33"/>
      <c r="GZ123" s="33"/>
      <c r="HA123" s="33"/>
      <c r="HB123" s="33"/>
      <c r="HC123" s="33"/>
      <c r="HD123" s="33"/>
      <c r="HE123" s="33"/>
      <c r="HF123" s="33"/>
      <c r="HG123" s="33"/>
      <c r="HH123" s="33"/>
      <c r="HI123" s="33"/>
      <c r="HJ123" s="33"/>
      <c r="HK123" s="33"/>
      <c r="HL123" s="33"/>
      <c r="HM123" s="33"/>
      <c r="HN123" s="33"/>
      <c r="HO123" s="33"/>
      <c r="HP123" s="33"/>
      <c r="HQ123" s="33"/>
      <c r="HR123" s="33"/>
      <c r="HS123" s="33"/>
      <c r="HT123" s="33"/>
      <c r="HU123" s="33"/>
      <c r="HV123" s="33"/>
      <c r="HW123" s="33"/>
      <c r="HX123" s="33"/>
      <c r="HY123" s="33"/>
    </row>
    <row r="124" spans="1:233" s="66" customFormat="1" ht="63" customHeight="1" thickBot="1" x14ac:dyDescent="0.3">
      <c r="A124" s="560" t="s">
        <v>130</v>
      </c>
      <c r="B124" s="561" t="s">
        <v>100</v>
      </c>
      <c r="C124" s="561" t="s">
        <v>100</v>
      </c>
      <c r="D124" s="561" t="s">
        <v>104</v>
      </c>
      <c r="E124" s="561" t="s">
        <v>173</v>
      </c>
      <c r="F124" s="561" t="s">
        <v>269</v>
      </c>
      <c r="G124" s="562" t="s">
        <v>496</v>
      </c>
      <c r="H124" s="281" t="s">
        <v>113</v>
      </c>
      <c r="I124" s="387" t="s">
        <v>498</v>
      </c>
      <c r="J124" s="544" t="s">
        <v>499</v>
      </c>
      <c r="K124" s="701">
        <v>15</v>
      </c>
      <c r="L124" s="828" t="s">
        <v>497</v>
      </c>
      <c r="M124" s="544">
        <v>2021005810213</v>
      </c>
      <c r="N124" s="389">
        <v>442643600</v>
      </c>
      <c r="O124" s="543" t="s">
        <v>904</v>
      </c>
      <c r="P124" s="391">
        <v>15</v>
      </c>
      <c r="Q124" s="829">
        <v>442643600</v>
      </c>
      <c r="R124" s="925" t="s">
        <v>1110</v>
      </c>
      <c r="S124" s="391" t="s">
        <v>1163</v>
      </c>
      <c r="T124" s="542">
        <v>44666</v>
      </c>
      <c r="U124" s="542">
        <v>44727</v>
      </c>
      <c r="V124" s="701"/>
      <c r="W124" s="978" t="s">
        <v>502</v>
      </c>
      <c r="X124" s="393">
        <f>AH124</f>
        <v>442643600</v>
      </c>
      <c r="Y124" s="565">
        <v>721</v>
      </c>
      <c r="Z124" s="400" t="s">
        <v>506</v>
      </c>
      <c r="AA124" s="1007">
        <v>442643.6</v>
      </c>
      <c r="AB124" s="1075" t="s">
        <v>458</v>
      </c>
      <c r="AC124" s="952" t="s">
        <v>458</v>
      </c>
      <c r="AD124" s="1037" t="s">
        <v>500</v>
      </c>
      <c r="AE124" s="388" t="s">
        <v>501</v>
      </c>
      <c r="AF124" s="410"/>
      <c r="AG124" s="410">
        <v>442643600</v>
      </c>
      <c r="AH124" s="1116">
        <f t="shared" si="14"/>
        <v>442643600</v>
      </c>
      <c r="AI124" s="1172">
        <v>442.64359999999999</v>
      </c>
      <c r="AJ124" s="404"/>
      <c r="AK124" s="397"/>
      <c r="AL124" s="397"/>
      <c r="AM124" s="397"/>
      <c r="AN124" s="397"/>
      <c r="AO124" s="397">
        <v>0.66</v>
      </c>
      <c r="AP124" s="397">
        <v>18</v>
      </c>
      <c r="AQ124" s="397">
        <v>3.2136</v>
      </c>
      <c r="AR124" s="397">
        <v>0.8</v>
      </c>
      <c r="AS124" s="397">
        <v>24.3</v>
      </c>
      <c r="AT124" s="397">
        <v>156.52000000000001</v>
      </c>
      <c r="AU124" s="397">
        <v>0.4</v>
      </c>
      <c r="AV124" s="397">
        <v>12.08</v>
      </c>
      <c r="AW124" s="397">
        <v>3</v>
      </c>
      <c r="AX124" s="397">
        <v>0.64</v>
      </c>
      <c r="AY124" s="397">
        <v>0.55000000000000004</v>
      </c>
      <c r="AZ124" s="397">
        <v>1.5</v>
      </c>
      <c r="BA124" s="397">
        <v>0.4</v>
      </c>
      <c r="BB124" s="397">
        <v>19.73</v>
      </c>
      <c r="BC124" s="397">
        <v>199.4</v>
      </c>
      <c r="BD124" s="397">
        <v>0.05</v>
      </c>
      <c r="BE124" s="397">
        <v>1.2</v>
      </c>
      <c r="BF124" s="397">
        <v>0.2</v>
      </c>
      <c r="BG124" s="397"/>
      <c r="BH124" s="397"/>
      <c r="BI124" s="397"/>
      <c r="BJ124" s="397"/>
      <c r="BK124" s="397"/>
      <c r="BL124" s="397"/>
      <c r="BM124" s="397"/>
      <c r="BN124" s="397"/>
      <c r="BO124" s="526"/>
      <c r="BP124" s="526"/>
      <c r="BQ124" s="526"/>
      <c r="BR124" s="526"/>
      <c r="BS124" s="526"/>
      <c r="BT124" s="526"/>
      <c r="BU124" s="526"/>
      <c r="BV124" s="526"/>
      <c r="BW124" s="526"/>
      <c r="BX124" s="526"/>
      <c r="BY124" s="526"/>
      <c r="BZ124" s="526"/>
      <c r="CA124" s="526"/>
      <c r="CB124" s="526"/>
      <c r="CC124" s="526"/>
      <c r="CD124" s="526"/>
      <c r="CE124" s="526"/>
      <c r="CF124" s="526"/>
      <c r="CG124" s="526"/>
      <c r="CH124" s="526"/>
      <c r="CI124" s="526"/>
      <c r="CJ124" s="526"/>
      <c r="CK124" s="526"/>
      <c r="CL124" s="526"/>
      <c r="CM124" s="527"/>
      <c r="CN124" s="527"/>
      <c r="CO124" s="1196"/>
      <c r="CP124" s="1216" t="s">
        <v>503</v>
      </c>
      <c r="CQ124" s="399" t="s">
        <v>504</v>
      </c>
      <c r="CR124" s="399">
        <v>32031</v>
      </c>
      <c r="CS124" s="399" t="s">
        <v>505</v>
      </c>
      <c r="CT124" s="528" t="s">
        <v>502</v>
      </c>
      <c r="CU124" s="393">
        <f>AH124</f>
        <v>442643600</v>
      </c>
      <c r="CV124" s="394">
        <v>721</v>
      </c>
      <c r="CW124" s="394" t="s">
        <v>506</v>
      </c>
      <c r="CX124" s="394">
        <v>18</v>
      </c>
      <c r="CY124" s="394" t="s">
        <v>507</v>
      </c>
      <c r="CZ124" s="394">
        <v>7056</v>
      </c>
      <c r="DA124" s="394" t="s">
        <v>508</v>
      </c>
      <c r="DB124" s="394" t="s">
        <v>509</v>
      </c>
      <c r="DC124" s="400" t="s">
        <v>510</v>
      </c>
      <c r="DD124" s="53">
        <f t="shared" si="19"/>
        <v>442643600</v>
      </c>
      <c r="DE124" s="53">
        <f t="shared" si="20"/>
        <v>0</v>
      </c>
      <c r="DF124" s="64"/>
      <c r="DG124" s="64"/>
      <c r="DH124" s="64"/>
      <c r="DI124" s="64"/>
      <c r="DJ124" s="64"/>
      <c r="DK124" s="64"/>
      <c r="DL124" s="64"/>
      <c r="DM124" s="64"/>
      <c r="DN124" s="64"/>
      <c r="DO124" s="64"/>
      <c r="DP124" s="64"/>
      <c r="DQ124" s="64"/>
      <c r="DR124" s="64"/>
      <c r="DS124" s="64"/>
      <c r="DT124" s="64"/>
      <c r="DU124" s="64"/>
      <c r="DV124" s="64"/>
      <c r="DW124" s="64"/>
      <c r="DX124" s="64"/>
      <c r="DY124" s="64"/>
      <c r="DZ124" s="64"/>
      <c r="EA124" s="64"/>
      <c r="EB124" s="64"/>
      <c r="EC124" s="64"/>
      <c r="ED124" s="64"/>
      <c r="EE124" s="64"/>
      <c r="EF124" s="64"/>
      <c r="EG124" s="64"/>
      <c r="EH124" s="64"/>
      <c r="EI124" s="64"/>
      <c r="EJ124" s="64"/>
      <c r="EK124" s="64"/>
      <c r="EL124" s="64"/>
      <c r="EM124" s="64"/>
      <c r="EN124" s="64"/>
      <c r="EO124" s="64"/>
      <c r="EP124" s="64"/>
      <c r="EQ124" s="64"/>
      <c r="ER124" s="64"/>
      <c r="ES124" s="64"/>
      <c r="ET124" s="64"/>
      <c r="EU124" s="64"/>
      <c r="EV124" s="64"/>
      <c r="EW124" s="64"/>
      <c r="EX124" s="64"/>
      <c r="EY124" s="64"/>
      <c r="EZ124" s="64"/>
      <c r="FA124" s="64"/>
      <c r="FB124" s="64"/>
      <c r="FC124" s="64"/>
      <c r="FD124" s="64"/>
      <c r="FE124" s="64"/>
      <c r="FF124" s="64"/>
      <c r="FG124" s="64"/>
      <c r="FH124" s="64"/>
      <c r="FI124" s="64"/>
      <c r="FJ124" s="64"/>
      <c r="FK124" s="64"/>
      <c r="FL124" s="64"/>
      <c r="FM124" s="64"/>
      <c r="FN124" s="64"/>
      <c r="FO124" s="64"/>
      <c r="FP124" s="64"/>
      <c r="FQ124" s="64"/>
      <c r="FR124" s="64"/>
      <c r="FS124" s="64"/>
      <c r="FT124" s="64"/>
      <c r="FU124" s="64"/>
      <c r="FV124" s="64"/>
      <c r="FW124" s="64"/>
      <c r="FX124" s="64"/>
      <c r="FY124" s="64"/>
      <c r="FZ124" s="64"/>
      <c r="GA124" s="64"/>
      <c r="GB124" s="64"/>
      <c r="GC124" s="64"/>
      <c r="GD124" s="64"/>
      <c r="GE124" s="64"/>
      <c r="GF124" s="64"/>
      <c r="GG124" s="64"/>
      <c r="GH124" s="64"/>
      <c r="GI124" s="64"/>
      <c r="GJ124" s="64"/>
      <c r="GK124" s="64"/>
      <c r="GL124" s="64"/>
      <c r="GM124" s="64"/>
      <c r="GN124" s="64"/>
      <c r="GO124" s="64"/>
      <c r="GP124" s="64"/>
      <c r="GQ124" s="64"/>
      <c r="GR124" s="64"/>
      <c r="GS124" s="64"/>
      <c r="GT124" s="64"/>
      <c r="GU124" s="64"/>
      <c r="GV124" s="64"/>
      <c r="GW124" s="64"/>
      <c r="GX124" s="64"/>
      <c r="GY124" s="64"/>
      <c r="GZ124" s="64"/>
      <c r="HA124" s="64"/>
      <c r="HB124" s="64"/>
      <c r="HC124" s="64"/>
      <c r="HD124" s="64"/>
      <c r="HE124" s="64"/>
      <c r="HF124" s="64"/>
      <c r="HG124" s="64"/>
      <c r="HH124" s="64"/>
      <c r="HI124" s="64"/>
      <c r="HJ124" s="64"/>
      <c r="HK124" s="64"/>
      <c r="HL124" s="64"/>
      <c r="HM124" s="64"/>
      <c r="HN124" s="64"/>
      <c r="HO124" s="64"/>
      <c r="HP124" s="64"/>
      <c r="HQ124" s="64"/>
      <c r="HR124" s="64"/>
      <c r="HS124" s="64"/>
      <c r="HT124" s="64"/>
      <c r="HU124" s="64"/>
      <c r="HV124" s="64"/>
      <c r="HW124" s="64"/>
      <c r="HX124" s="64"/>
      <c r="HY124" s="64"/>
    </row>
    <row r="125" spans="1:233" ht="32.25" customHeight="1" thickBot="1" x14ac:dyDescent="0.3">
      <c r="A125" s="669" t="s">
        <v>130</v>
      </c>
      <c r="B125" s="343" t="s">
        <v>100</v>
      </c>
      <c r="C125" s="343" t="s">
        <v>100</v>
      </c>
      <c r="D125" s="343" t="s">
        <v>104</v>
      </c>
      <c r="E125" s="343" t="s">
        <v>173</v>
      </c>
      <c r="F125" s="343" t="s">
        <v>511</v>
      </c>
      <c r="G125" s="670"/>
      <c r="H125" s="681"/>
      <c r="I125" s="726"/>
      <c r="J125" s="345"/>
      <c r="K125" s="727"/>
      <c r="L125" s="869" t="s">
        <v>512</v>
      </c>
      <c r="M125" s="345"/>
      <c r="N125" s="346"/>
      <c r="O125" s="347"/>
      <c r="P125" s="343"/>
      <c r="Q125" s="870"/>
      <c r="R125" s="669"/>
      <c r="S125" s="343"/>
      <c r="T125" s="347"/>
      <c r="U125" s="347"/>
      <c r="V125" s="727"/>
      <c r="W125" s="973"/>
      <c r="X125" s="344"/>
      <c r="Y125" s="344"/>
      <c r="Z125" s="670"/>
      <c r="AA125" s="1021"/>
      <c r="AB125" s="1092"/>
      <c r="AC125" s="1093"/>
      <c r="AD125" s="1053"/>
      <c r="AE125" s="345"/>
      <c r="AF125" s="348"/>
      <c r="AG125" s="348"/>
      <c r="AH125" s="1128"/>
      <c r="AI125" s="1194"/>
      <c r="AJ125" s="349"/>
      <c r="AK125" s="349"/>
      <c r="AL125" s="349"/>
      <c r="AM125" s="349"/>
      <c r="AN125" s="349"/>
      <c r="AO125" s="349"/>
      <c r="AP125" s="349"/>
      <c r="AQ125" s="349"/>
      <c r="AR125" s="349"/>
      <c r="AS125" s="349"/>
      <c r="AT125" s="349"/>
      <c r="AU125" s="349"/>
      <c r="AV125" s="349"/>
      <c r="AW125" s="349"/>
      <c r="AX125" s="349"/>
      <c r="AY125" s="349"/>
      <c r="AZ125" s="349">
        <v>11</v>
      </c>
      <c r="BA125" s="349"/>
      <c r="BB125" s="349"/>
      <c r="BC125" s="349"/>
      <c r="BD125" s="349"/>
      <c r="BE125" s="349"/>
      <c r="BF125" s="349"/>
      <c r="BG125" s="349"/>
      <c r="BH125" s="349"/>
      <c r="BI125" s="349"/>
      <c r="BJ125" s="349"/>
      <c r="BK125" s="349"/>
      <c r="BL125" s="349"/>
      <c r="BM125" s="349"/>
      <c r="BN125" s="349"/>
      <c r="BO125" s="349"/>
      <c r="BP125" s="349"/>
      <c r="BQ125" s="349"/>
      <c r="BR125" s="349"/>
      <c r="BS125" s="349"/>
      <c r="BT125" s="349"/>
      <c r="BU125" s="349"/>
      <c r="BV125" s="349"/>
      <c r="BW125" s="349"/>
      <c r="BX125" s="349"/>
      <c r="BY125" s="349"/>
      <c r="BZ125" s="349"/>
      <c r="CA125" s="349"/>
      <c r="CB125" s="349"/>
      <c r="CC125" s="349"/>
      <c r="CD125" s="349"/>
      <c r="CE125" s="349"/>
      <c r="CF125" s="349"/>
      <c r="CG125" s="349"/>
      <c r="CH125" s="349"/>
      <c r="CI125" s="349"/>
      <c r="CJ125" s="349"/>
      <c r="CK125" s="349"/>
      <c r="CL125" s="349"/>
      <c r="CM125" s="349"/>
      <c r="CN125" s="349"/>
      <c r="CO125" s="1195"/>
      <c r="CP125" s="918"/>
      <c r="CQ125" s="344"/>
      <c r="CR125" s="344"/>
      <c r="CS125" s="344"/>
      <c r="CT125" s="344"/>
      <c r="CU125" s="344"/>
      <c r="CV125" s="344"/>
      <c r="CW125" s="344"/>
      <c r="CX125" s="344"/>
      <c r="CY125" s="344"/>
      <c r="CZ125" s="344"/>
      <c r="DA125" s="344"/>
      <c r="DB125" s="344"/>
      <c r="DC125" s="344"/>
      <c r="DD125" s="53">
        <f t="shared" si="19"/>
        <v>0</v>
      </c>
      <c r="DE125" s="53">
        <f t="shared" si="20"/>
        <v>0</v>
      </c>
      <c r="DF125" s="33"/>
      <c r="DG125" s="33"/>
      <c r="DH125" s="33"/>
      <c r="DI125" s="33"/>
      <c r="DJ125" s="33"/>
      <c r="DK125" s="33"/>
      <c r="DL125" s="33"/>
      <c r="DM125" s="33"/>
      <c r="DN125" s="33"/>
      <c r="DO125" s="33"/>
      <c r="DP125" s="33"/>
      <c r="DQ125" s="33"/>
      <c r="DR125" s="33"/>
      <c r="DS125" s="33"/>
      <c r="DT125" s="33"/>
      <c r="DU125" s="33"/>
      <c r="DV125" s="33"/>
      <c r="DW125" s="33"/>
      <c r="DX125" s="33"/>
      <c r="DY125" s="33"/>
      <c r="DZ125" s="33"/>
      <c r="EA125" s="33"/>
      <c r="EB125" s="33"/>
      <c r="EC125" s="33"/>
      <c r="ED125" s="33"/>
      <c r="EE125" s="33"/>
      <c r="EF125" s="33"/>
      <c r="EG125" s="33"/>
      <c r="EH125" s="33"/>
      <c r="EI125" s="33"/>
      <c r="EJ125" s="33"/>
      <c r="EK125" s="33"/>
      <c r="EL125" s="33"/>
      <c r="EM125" s="33"/>
      <c r="EN125" s="33"/>
      <c r="EO125" s="33"/>
      <c r="EP125" s="33"/>
      <c r="EQ125" s="33"/>
      <c r="ER125" s="33"/>
      <c r="ES125" s="33"/>
      <c r="ET125" s="33"/>
      <c r="EU125" s="33"/>
      <c r="EV125" s="33"/>
      <c r="EW125" s="33"/>
      <c r="EX125" s="33"/>
      <c r="EY125" s="33"/>
      <c r="EZ125" s="33"/>
      <c r="FA125" s="33"/>
      <c r="FB125" s="33"/>
      <c r="FC125" s="33"/>
      <c r="FD125" s="33"/>
      <c r="FE125" s="33"/>
      <c r="FF125" s="33"/>
      <c r="FG125" s="33"/>
      <c r="FH125" s="33"/>
      <c r="FI125" s="33"/>
      <c r="FJ125" s="33"/>
      <c r="FK125" s="33"/>
      <c r="FL125" s="33"/>
      <c r="FM125" s="33"/>
      <c r="FN125" s="33"/>
      <c r="FO125" s="33"/>
      <c r="FP125" s="33"/>
      <c r="FQ125" s="33"/>
      <c r="FR125" s="33"/>
      <c r="FS125" s="33"/>
      <c r="FT125" s="33"/>
      <c r="FU125" s="33"/>
      <c r="FV125" s="33"/>
      <c r="FW125" s="33"/>
      <c r="FX125" s="33"/>
      <c r="FY125" s="33"/>
      <c r="FZ125" s="33"/>
      <c r="GA125" s="33"/>
      <c r="GB125" s="33"/>
      <c r="GC125" s="33"/>
      <c r="GD125" s="33"/>
      <c r="GE125" s="33"/>
      <c r="GF125" s="33"/>
      <c r="GG125" s="33"/>
      <c r="GH125" s="33"/>
      <c r="GI125" s="33"/>
      <c r="GJ125" s="33"/>
      <c r="GK125" s="33"/>
      <c r="GL125" s="33"/>
      <c r="GM125" s="33"/>
      <c r="GN125" s="33"/>
      <c r="GO125" s="33"/>
      <c r="GP125" s="33"/>
      <c r="GQ125" s="33"/>
      <c r="GR125" s="33"/>
      <c r="GS125" s="33"/>
      <c r="GT125" s="33"/>
      <c r="GU125" s="33"/>
      <c r="GV125" s="33"/>
      <c r="GW125" s="33"/>
      <c r="GX125" s="33"/>
      <c r="GY125" s="33"/>
      <c r="GZ125" s="33"/>
      <c r="HA125" s="33"/>
      <c r="HB125" s="33"/>
      <c r="HC125" s="33"/>
      <c r="HD125" s="33"/>
      <c r="HE125" s="33"/>
      <c r="HF125" s="33"/>
      <c r="HG125" s="33"/>
      <c r="HH125" s="33"/>
      <c r="HI125" s="33"/>
      <c r="HJ125" s="33"/>
      <c r="HK125" s="33"/>
      <c r="HL125" s="33"/>
      <c r="HM125" s="33"/>
      <c r="HN125" s="33"/>
      <c r="HO125" s="33"/>
      <c r="HP125" s="33"/>
      <c r="HQ125" s="33"/>
      <c r="HR125" s="33"/>
      <c r="HS125" s="33"/>
      <c r="HT125" s="33"/>
      <c r="HU125" s="33"/>
      <c r="HV125" s="33"/>
      <c r="HW125" s="33"/>
      <c r="HX125" s="33"/>
      <c r="HY125" s="33"/>
    </row>
    <row r="126" spans="1:233" s="66" customFormat="1" ht="76.5" customHeight="1" thickBot="1" x14ac:dyDescent="0.3">
      <c r="A126" s="385" t="s">
        <v>130</v>
      </c>
      <c r="B126" s="561" t="s">
        <v>100</v>
      </c>
      <c r="C126" s="561" t="s">
        <v>100</v>
      </c>
      <c r="D126" s="561" t="s">
        <v>104</v>
      </c>
      <c r="E126" s="561" t="s">
        <v>173</v>
      </c>
      <c r="F126" s="561" t="s">
        <v>511</v>
      </c>
      <c r="G126" s="529" t="s">
        <v>513</v>
      </c>
      <c r="H126" s="282" t="s">
        <v>113</v>
      </c>
      <c r="I126" s="530" t="s">
        <v>515</v>
      </c>
      <c r="J126" s="531" t="s">
        <v>516</v>
      </c>
      <c r="K126" s="734">
        <v>2</v>
      </c>
      <c r="L126" s="874" t="s">
        <v>514</v>
      </c>
      <c r="M126" s="544">
        <v>2021005810116</v>
      </c>
      <c r="N126" s="389">
        <v>400000000</v>
      </c>
      <c r="O126" s="543" t="s">
        <v>905</v>
      </c>
      <c r="P126" s="391">
        <v>1</v>
      </c>
      <c r="Q126" s="829">
        <v>400000000</v>
      </c>
      <c r="R126" s="925" t="s">
        <v>1111</v>
      </c>
      <c r="S126" s="391" t="s">
        <v>906</v>
      </c>
      <c r="T126" s="542">
        <v>44666</v>
      </c>
      <c r="U126" s="542">
        <v>44849</v>
      </c>
      <c r="V126" s="701"/>
      <c r="W126" s="979" t="s">
        <v>120</v>
      </c>
      <c r="X126" s="393">
        <f>AH126</f>
        <v>400000000</v>
      </c>
      <c r="Y126" s="565">
        <v>83326</v>
      </c>
      <c r="Z126" s="400" t="s">
        <v>518</v>
      </c>
      <c r="AA126" s="1007">
        <v>400000</v>
      </c>
      <c r="AB126" s="1075" t="s">
        <v>458</v>
      </c>
      <c r="AC126" s="952" t="s">
        <v>458</v>
      </c>
      <c r="AD126" s="1059" t="s">
        <v>500</v>
      </c>
      <c r="AE126" s="531" t="s">
        <v>501</v>
      </c>
      <c r="AF126" s="410">
        <f>400000000-AG126</f>
        <v>238500000</v>
      </c>
      <c r="AG126" s="410">
        <v>161500000</v>
      </c>
      <c r="AH126" s="1129">
        <f t="shared" si="14"/>
        <v>400000000</v>
      </c>
      <c r="AI126" s="1172">
        <v>400</v>
      </c>
      <c r="AJ126" s="404"/>
      <c r="AK126" s="397"/>
      <c r="AL126" s="397"/>
      <c r="AM126" s="397"/>
      <c r="AN126" s="397"/>
      <c r="AO126" s="397"/>
      <c r="AP126" s="397"/>
      <c r="AQ126" s="397"/>
      <c r="AR126" s="397"/>
      <c r="AS126" s="397"/>
      <c r="AT126" s="397"/>
      <c r="AU126" s="397"/>
      <c r="AV126" s="397"/>
      <c r="AW126" s="397"/>
      <c r="AX126" s="397"/>
      <c r="AY126" s="397"/>
      <c r="AZ126" s="397"/>
      <c r="BA126" s="397"/>
      <c r="BB126" s="397">
        <v>31.132458090000004</v>
      </c>
      <c r="BC126" s="397">
        <v>207.36754191000003</v>
      </c>
      <c r="BD126" s="397"/>
      <c r="BE126" s="397"/>
      <c r="BF126" s="397"/>
      <c r="BG126" s="397"/>
      <c r="BH126" s="397"/>
      <c r="BI126" s="397"/>
      <c r="BJ126" s="397"/>
      <c r="BK126" s="397"/>
      <c r="BL126" s="397">
        <v>160</v>
      </c>
      <c r="BM126" s="397">
        <v>1.5</v>
      </c>
      <c r="BN126" s="397"/>
      <c r="BO126" s="397"/>
      <c r="BP126" s="397"/>
      <c r="BQ126" s="397"/>
      <c r="BR126" s="397"/>
      <c r="BS126" s="397"/>
      <c r="BT126" s="397"/>
      <c r="BU126" s="397"/>
      <c r="BV126" s="397"/>
      <c r="BW126" s="397"/>
      <c r="BX126" s="397"/>
      <c r="BY126" s="397"/>
      <c r="BZ126" s="397"/>
      <c r="CA126" s="397"/>
      <c r="CB126" s="397"/>
      <c r="CC126" s="397"/>
      <c r="CD126" s="397"/>
      <c r="CE126" s="397"/>
      <c r="CF126" s="397"/>
      <c r="CG126" s="397"/>
      <c r="CH126" s="397"/>
      <c r="CI126" s="397"/>
      <c r="CJ126" s="397"/>
      <c r="CK126" s="397"/>
      <c r="CL126" s="397"/>
      <c r="CM126" s="398"/>
      <c r="CN126" s="398"/>
      <c r="CO126" s="1173"/>
      <c r="CP126" s="1216">
        <v>3204011</v>
      </c>
      <c r="CQ126" s="399" t="s">
        <v>515</v>
      </c>
      <c r="CR126" s="399">
        <v>32041</v>
      </c>
      <c r="CS126" s="399" t="s">
        <v>517</v>
      </c>
      <c r="CT126" s="532" t="s">
        <v>120</v>
      </c>
      <c r="CU126" s="390">
        <f>AH126</f>
        <v>400000000</v>
      </c>
      <c r="CV126" s="394">
        <v>83326</v>
      </c>
      <c r="CW126" s="394" t="s">
        <v>518</v>
      </c>
      <c r="CX126" s="394">
        <v>19</v>
      </c>
      <c r="CY126" s="394" t="s">
        <v>519</v>
      </c>
      <c r="CZ126" s="394">
        <v>7051</v>
      </c>
      <c r="DA126" s="394" t="s">
        <v>520</v>
      </c>
      <c r="DB126" s="394" t="s">
        <v>521</v>
      </c>
      <c r="DC126" s="400" t="s">
        <v>522</v>
      </c>
      <c r="DD126" s="53">
        <f t="shared" si="19"/>
        <v>400000000</v>
      </c>
      <c r="DE126" s="53">
        <f t="shared" si="20"/>
        <v>0</v>
      </c>
      <c r="DF126" s="64"/>
      <c r="DG126" s="64"/>
      <c r="DH126" s="64"/>
      <c r="DI126" s="64"/>
      <c r="DJ126" s="64"/>
      <c r="DK126" s="64"/>
      <c r="DL126" s="64"/>
      <c r="DM126" s="64"/>
      <c r="DN126" s="64"/>
      <c r="DO126" s="64"/>
      <c r="DP126" s="64"/>
      <c r="DQ126" s="64"/>
      <c r="DR126" s="64"/>
      <c r="DS126" s="64"/>
      <c r="DT126" s="64"/>
      <c r="DU126" s="64"/>
      <c r="DV126" s="64"/>
      <c r="DW126" s="64"/>
      <c r="DX126" s="64"/>
      <c r="DY126" s="64"/>
      <c r="DZ126" s="64"/>
      <c r="EA126" s="64"/>
      <c r="EB126" s="64"/>
      <c r="EC126" s="64"/>
      <c r="ED126" s="64"/>
      <c r="EE126" s="64"/>
      <c r="EF126" s="64"/>
      <c r="EG126" s="64"/>
      <c r="EH126" s="64"/>
      <c r="EI126" s="64"/>
      <c r="EJ126" s="64"/>
      <c r="EK126" s="64"/>
      <c r="EL126" s="64"/>
      <c r="EM126" s="64"/>
      <c r="EN126" s="64"/>
      <c r="EO126" s="64"/>
      <c r="EP126" s="64"/>
      <c r="EQ126" s="64"/>
      <c r="ER126" s="64"/>
      <c r="ES126" s="64"/>
      <c r="ET126" s="64"/>
      <c r="EU126" s="64"/>
      <c r="EV126" s="64"/>
      <c r="EW126" s="64"/>
      <c r="EX126" s="64"/>
      <c r="EY126" s="64"/>
      <c r="EZ126" s="64"/>
      <c r="FA126" s="64"/>
      <c r="FB126" s="64"/>
      <c r="FC126" s="64"/>
      <c r="FD126" s="64"/>
      <c r="FE126" s="64"/>
      <c r="FF126" s="64"/>
      <c r="FG126" s="64"/>
      <c r="FH126" s="64"/>
      <c r="FI126" s="64"/>
      <c r="FJ126" s="64"/>
      <c r="FK126" s="64"/>
      <c r="FL126" s="64"/>
      <c r="FM126" s="64"/>
      <c r="FN126" s="64"/>
      <c r="FO126" s="64"/>
      <c r="FP126" s="64"/>
      <c r="FQ126" s="64"/>
      <c r="FR126" s="64"/>
      <c r="FS126" s="64"/>
      <c r="FT126" s="64"/>
      <c r="FU126" s="64"/>
      <c r="FV126" s="64"/>
      <c r="FW126" s="64"/>
      <c r="FX126" s="64"/>
      <c r="FY126" s="64"/>
      <c r="FZ126" s="64"/>
      <c r="GA126" s="64"/>
      <c r="GB126" s="64"/>
      <c r="GC126" s="64"/>
      <c r="GD126" s="64"/>
      <c r="GE126" s="64"/>
      <c r="GF126" s="64"/>
      <c r="GG126" s="64"/>
      <c r="GH126" s="64"/>
      <c r="GI126" s="64"/>
      <c r="GJ126" s="64"/>
      <c r="GK126" s="64"/>
      <c r="GL126" s="64"/>
      <c r="GM126" s="64"/>
      <c r="GN126" s="64"/>
      <c r="GO126" s="64"/>
      <c r="GP126" s="64"/>
      <c r="GQ126" s="64"/>
      <c r="GR126" s="64"/>
      <c r="GS126" s="64"/>
      <c r="GT126" s="64"/>
      <c r="GU126" s="64"/>
      <c r="GV126" s="64"/>
      <c r="GW126" s="64"/>
      <c r="GX126" s="64"/>
      <c r="GY126" s="64"/>
      <c r="GZ126" s="64"/>
      <c r="HA126" s="64"/>
      <c r="HB126" s="64"/>
      <c r="HC126" s="64"/>
      <c r="HD126" s="64"/>
      <c r="HE126" s="64"/>
      <c r="HF126" s="64"/>
      <c r="HG126" s="64"/>
      <c r="HH126" s="64"/>
      <c r="HI126" s="64"/>
      <c r="HJ126" s="64"/>
      <c r="HK126" s="64"/>
      <c r="HL126" s="64"/>
      <c r="HM126" s="64"/>
      <c r="HN126" s="64"/>
      <c r="HO126" s="64"/>
      <c r="HP126" s="64"/>
      <c r="HQ126" s="64"/>
      <c r="HR126" s="64"/>
      <c r="HS126" s="64"/>
      <c r="HT126" s="64"/>
      <c r="HU126" s="64"/>
      <c r="HV126" s="64"/>
      <c r="HW126" s="64"/>
      <c r="HX126" s="64"/>
      <c r="HY126" s="64"/>
    </row>
    <row r="127" spans="1:233" ht="19.5" x14ac:dyDescent="0.25">
      <c r="A127" s="657" t="s">
        <v>523</v>
      </c>
      <c r="B127" s="315"/>
      <c r="C127" s="315"/>
      <c r="D127" s="315"/>
      <c r="E127" s="315"/>
      <c r="F127" s="315"/>
      <c r="G127" s="658"/>
      <c r="H127" s="674"/>
      <c r="I127" s="702"/>
      <c r="J127" s="317"/>
      <c r="K127" s="703"/>
      <c r="L127" s="830" t="s">
        <v>524</v>
      </c>
      <c r="M127" s="317"/>
      <c r="N127" s="318"/>
      <c r="O127" s="319"/>
      <c r="P127" s="315"/>
      <c r="Q127" s="831"/>
      <c r="R127" s="657"/>
      <c r="S127" s="315"/>
      <c r="T127" s="319"/>
      <c r="U127" s="319"/>
      <c r="V127" s="703"/>
      <c r="W127" s="961"/>
      <c r="X127" s="316"/>
      <c r="Y127" s="316"/>
      <c r="Z127" s="658"/>
      <c r="AA127" s="1008"/>
      <c r="AB127" s="990"/>
      <c r="AC127" s="940"/>
      <c r="AD127" s="1038"/>
      <c r="AE127" s="317"/>
      <c r="AF127" s="320"/>
      <c r="AG127" s="320"/>
      <c r="AH127" s="1112"/>
      <c r="AI127" s="1174"/>
      <c r="AJ127" s="321"/>
      <c r="AK127" s="321"/>
      <c r="AL127" s="321"/>
      <c r="AM127" s="321"/>
      <c r="AN127" s="321"/>
      <c r="AO127" s="321"/>
      <c r="AP127" s="321"/>
      <c r="AQ127" s="321"/>
      <c r="AR127" s="321"/>
      <c r="AS127" s="321"/>
      <c r="AT127" s="321"/>
      <c r="AU127" s="321"/>
      <c r="AV127" s="321"/>
      <c r="AW127" s="321"/>
      <c r="AX127" s="321"/>
      <c r="AY127" s="321"/>
      <c r="AZ127" s="321"/>
      <c r="BA127" s="321"/>
      <c r="BB127" s="321"/>
      <c r="BC127" s="321"/>
      <c r="BD127" s="321"/>
      <c r="BE127" s="321"/>
      <c r="BF127" s="321"/>
      <c r="BG127" s="321"/>
      <c r="BH127" s="321"/>
      <c r="BI127" s="321"/>
      <c r="BJ127" s="321"/>
      <c r="BK127" s="321"/>
      <c r="BL127" s="321"/>
      <c r="BM127" s="321"/>
      <c r="BN127" s="321"/>
      <c r="BO127" s="321"/>
      <c r="BP127" s="321"/>
      <c r="BQ127" s="321"/>
      <c r="BR127" s="321"/>
      <c r="BS127" s="321"/>
      <c r="BT127" s="321"/>
      <c r="BU127" s="321"/>
      <c r="BV127" s="321"/>
      <c r="BW127" s="321"/>
      <c r="BX127" s="321"/>
      <c r="BY127" s="321"/>
      <c r="BZ127" s="321"/>
      <c r="CA127" s="321"/>
      <c r="CB127" s="321"/>
      <c r="CC127" s="321"/>
      <c r="CD127" s="321"/>
      <c r="CE127" s="321"/>
      <c r="CF127" s="321"/>
      <c r="CG127" s="321"/>
      <c r="CH127" s="321"/>
      <c r="CI127" s="321"/>
      <c r="CJ127" s="321"/>
      <c r="CK127" s="321"/>
      <c r="CL127" s="321"/>
      <c r="CM127" s="321"/>
      <c r="CN127" s="321"/>
      <c r="CO127" s="1175"/>
      <c r="CP127" s="912"/>
      <c r="CQ127" s="316"/>
      <c r="CR127" s="316"/>
      <c r="CS127" s="316"/>
      <c r="CT127" s="316"/>
      <c r="CU127" s="316"/>
      <c r="CV127" s="316"/>
      <c r="CW127" s="316"/>
      <c r="CX127" s="316"/>
      <c r="CY127" s="316"/>
      <c r="CZ127" s="316"/>
      <c r="DA127" s="316"/>
      <c r="DB127" s="316"/>
      <c r="DC127" s="316"/>
      <c r="DD127" s="53">
        <f t="shared" si="19"/>
        <v>0</v>
      </c>
      <c r="DE127" s="53">
        <f t="shared" si="20"/>
        <v>0</v>
      </c>
      <c r="DF127" s="33"/>
      <c r="DG127" s="33"/>
      <c r="DH127" s="33"/>
      <c r="DI127" s="33"/>
      <c r="DJ127" s="33"/>
      <c r="DK127" s="33"/>
      <c r="DL127" s="33"/>
      <c r="DM127" s="33"/>
      <c r="DN127" s="33"/>
      <c r="DO127" s="33"/>
      <c r="DP127" s="33"/>
      <c r="DQ127" s="33"/>
      <c r="DR127" s="33"/>
      <c r="DS127" s="33"/>
      <c r="DT127" s="33"/>
      <c r="DU127" s="33"/>
      <c r="DV127" s="33"/>
      <c r="DW127" s="33"/>
      <c r="DX127" s="33"/>
      <c r="DY127" s="33"/>
      <c r="DZ127" s="33"/>
      <c r="EA127" s="33"/>
      <c r="EB127" s="33"/>
      <c r="EC127" s="33"/>
      <c r="ED127" s="33"/>
      <c r="EE127" s="33"/>
      <c r="EF127" s="33"/>
      <c r="EG127" s="33"/>
      <c r="EH127" s="33"/>
      <c r="EI127" s="33"/>
      <c r="EJ127" s="33"/>
      <c r="EK127" s="33"/>
      <c r="EL127" s="33"/>
      <c r="EM127" s="33"/>
      <c r="EN127" s="33"/>
      <c r="EO127" s="33"/>
      <c r="EP127" s="33"/>
      <c r="EQ127" s="33"/>
      <c r="ER127" s="33"/>
      <c r="ES127" s="33"/>
      <c r="ET127" s="33"/>
      <c r="EU127" s="33"/>
      <c r="EV127" s="33"/>
      <c r="EW127" s="33"/>
      <c r="EX127" s="33"/>
      <c r="EY127" s="33"/>
      <c r="EZ127" s="33"/>
      <c r="FA127" s="33"/>
      <c r="FB127" s="33"/>
      <c r="FC127" s="33"/>
      <c r="FD127" s="33"/>
      <c r="FE127" s="33"/>
      <c r="FF127" s="33"/>
      <c r="FG127" s="33"/>
      <c r="FH127" s="33"/>
      <c r="FI127" s="33"/>
      <c r="FJ127" s="33"/>
      <c r="FK127" s="33"/>
      <c r="FL127" s="33"/>
      <c r="FM127" s="33"/>
      <c r="FN127" s="33"/>
      <c r="FO127" s="33"/>
      <c r="FP127" s="33"/>
      <c r="FQ127" s="33"/>
      <c r="FR127" s="33"/>
      <c r="FS127" s="33"/>
      <c r="FT127" s="33"/>
      <c r="FU127" s="33"/>
      <c r="FV127" s="33"/>
      <c r="FW127" s="33"/>
      <c r="FX127" s="33"/>
      <c r="FY127" s="33"/>
      <c r="FZ127" s="33"/>
      <c r="GA127" s="33"/>
      <c r="GB127" s="33"/>
      <c r="GC127" s="33"/>
      <c r="GD127" s="33"/>
      <c r="GE127" s="33"/>
      <c r="GF127" s="33"/>
      <c r="GG127" s="33"/>
      <c r="GH127" s="33"/>
      <c r="GI127" s="33"/>
      <c r="GJ127" s="33"/>
      <c r="GK127" s="33"/>
      <c r="GL127" s="33"/>
      <c r="GM127" s="33"/>
      <c r="GN127" s="33"/>
      <c r="GO127" s="33"/>
      <c r="GP127" s="33"/>
      <c r="GQ127" s="33"/>
      <c r="GR127" s="33"/>
      <c r="GS127" s="33"/>
      <c r="GT127" s="33"/>
      <c r="GU127" s="33"/>
      <c r="GV127" s="33"/>
      <c r="GW127" s="33"/>
      <c r="GX127" s="33"/>
      <c r="GY127" s="33"/>
      <c r="GZ127" s="33"/>
      <c r="HA127" s="33"/>
      <c r="HB127" s="33"/>
      <c r="HC127" s="33"/>
      <c r="HD127" s="33"/>
      <c r="HE127" s="33"/>
      <c r="HF127" s="33"/>
      <c r="HG127" s="33"/>
      <c r="HH127" s="33"/>
      <c r="HI127" s="33"/>
      <c r="HJ127" s="33"/>
      <c r="HK127" s="33"/>
      <c r="HL127" s="33"/>
      <c r="HM127" s="33"/>
      <c r="HN127" s="33"/>
      <c r="HO127" s="33"/>
      <c r="HP127" s="33"/>
      <c r="HQ127" s="33"/>
      <c r="HR127" s="33"/>
      <c r="HS127" s="33"/>
      <c r="HT127" s="33"/>
      <c r="HU127" s="33"/>
      <c r="HV127" s="33"/>
      <c r="HW127" s="33"/>
      <c r="HX127" s="33"/>
      <c r="HY127" s="33"/>
    </row>
    <row r="128" spans="1:233" ht="19.5" x14ac:dyDescent="0.25">
      <c r="A128" s="647" t="s">
        <v>523</v>
      </c>
      <c r="B128" s="26" t="s">
        <v>207</v>
      </c>
      <c r="C128" s="26"/>
      <c r="D128" s="26"/>
      <c r="E128" s="26"/>
      <c r="F128" s="26"/>
      <c r="G128" s="648"/>
      <c r="H128" s="675"/>
      <c r="I128" s="709"/>
      <c r="J128" s="76"/>
      <c r="K128" s="710"/>
      <c r="L128" s="832" t="s">
        <v>324</v>
      </c>
      <c r="M128" s="76"/>
      <c r="N128" s="68"/>
      <c r="O128" s="199"/>
      <c r="P128" s="26"/>
      <c r="Q128" s="833"/>
      <c r="R128" s="647"/>
      <c r="S128" s="26"/>
      <c r="T128" s="199"/>
      <c r="U128" s="199"/>
      <c r="V128" s="710"/>
      <c r="W128" s="956"/>
      <c r="X128" s="27"/>
      <c r="Y128" s="27"/>
      <c r="Z128" s="648"/>
      <c r="AA128" s="1009"/>
      <c r="AB128" s="991"/>
      <c r="AC128" s="944"/>
      <c r="AD128" s="1041"/>
      <c r="AE128" s="76"/>
      <c r="AF128" s="30"/>
      <c r="AG128" s="30"/>
      <c r="AH128" s="1106"/>
      <c r="AI128" s="1162"/>
      <c r="AJ128" s="31"/>
      <c r="AK128" s="31"/>
      <c r="AL128" s="31"/>
      <c r="AM128" s="31"/>
      <c r="AN128" s="31"/>
      <c r="AO128" s="31"/>
      <c r="AP128" s="31"/>
      <c r="AQ128" s="31"/>
      <c r="AR128" s="31"/>
      <c r="AS128" s="31"/>
      <c r="AT128" s="31"/>
      <c r="AU128" s="31"/>
      <c r="AV128" s="31"/>
      <c r="AW128" s="31"/>
      <c r="AX128" s="31"/>
      <c r="AY128" s="31"/>
      <c r="AZ128" s="31"/>
      <c r="BA128" s="31"/>
      <c r="BB128" s="31"/>
      <c r="BC128" s="31"/>
      <c r="BD128" s="31"/>
      <c r="BE128" s="31"/>
      <c r="BF128" s="31"/>
      <c r="BG128" s="31"/>
      <c r="BH128" s="31"/>
      <c r="BI128" s="31"/>
      <c r="BJ128" s="31"/>
      <c r="BK128" s="31"/>
      <c r="BL128" s="31"/>
      <c r="BM128" s="31"/>
      <c r="BN128" s="31"/>
      <c r="BO128" s="31"/>
      <c r="BP128" s="31"/>
      <c r="BQ128" s="31"/>
      <c r="BR128" s="31"/>
      <c r="BS128" s="31"/>
      <c r="BT128" s="31"/>
      <c r="BU128" s="31"/>
      <c r="BV128" s="31"/>
      <c r="BW128" s="31"/>
      <c r="BX128" s="31"/>
      <c r="BY128" s="31"/>
      <c r="BZ128" s="31"/>
      <c r="CA128" s="31"/>
      <c r="CB128" s="31"/>
      <c r="CC128" s="31"/>
      <c r="CD128" s="31"/>
      <c r="CE128" s="31"/>
      <c r="CF128" s="31"/>
      <c r="CG128" s="31"/>
      <c r="CH128" s="31"/>
      <c r="CI128" s="31"/>
      <c r="CJ128" s="31"/>
      <c r="CK128" s="31"/>
      <c r="CL128" s="31"/>
      <c r="CM128" s="31"/>
      <c r="CN128" s="31"/>
      <c r="CO128" s="1163"/>
      <c r="CP128" s="906"/>
      <c r="CQ128" s="27"/>
      <c r="CR128" s="27"/>
      <c r="CS128" s="27"/>
      <c r="CT128" s="27"/>
      <c r="CU128" s="27"/>
      <c r="CV128" s="27"/>
      <c r="CW128" s="27"/>
      <c r="CX128" s="27"/>
      <c r="CY128" s="27"/>
      <c r="CZ128" s="27"/>
      <c r="DA128" s="27"/>
      <c r="DB128" s="27"/>
      <c r="DC128" s="27"/>
      <c r="DD128" s="53">
        <f t="shared" si="19"/>
        <v>0</v>
      </c>
      <c r="DE128" s="53">
        <f t="shared" si="20"/>
        <v>0</v>
      </c>
      <c r="DF128" s="46"/>
      <c r="DG128" s="46"/>
      <c r="DH128" s="46"/>
      <c r="DI128" s="46"/>
      <c r="DJ128" s="46"/>
      <c r="DK128" s="46"/>
      <c r="DL128" s="46"/>
      <c r="DM128" s="46"/>
      <c r="DN128" s="46"/>
      <c r="DO128" s="46"/>
      <c r="DP128" s="46"/>
      <c r="DQ128" s="46"/>
      <c r="DR128" s="46"/>
      <c r="DS128" s="46"/>
      <c r="DT128" s="46"/>
      <c r="DU128" s="46"/>
      <c r="DV128" s="46"/>
      <c r="DW128" s="46"/>
      <c r="DX128" s="46"/>
      <c r="DY128" s="46"/>
      <c r="DZ128" s="46"/>
      <c r="EA128" s="46"/>
      <c r="EB128" s="46"/>
      <c r="EC128" s="46"/>
      <c r="ED128" s="46"/>
      <c r="EE128" s="46"/>
      <c r="EF128" s="46"/>
      <c r="EG128" s="46"/>
      <c r="EH128" s="46"/>
      <c r="EI128" s="46"/>
      <c r="EJ128" s="46"/>
      <c r="EK128" s="46"/>
      <c r="EL128" s="46"/>
      <c r="EM128" s="46"/>
      <c r="EN128" s="46"/>
      <c r="EO128" s="46"/>
      <c r="EP128" s="46"/>
      <c r="EQ128" s="46"/>
      <c r="ER128" s="46"/>
      <c r="ES128" s="46"/>
      <c r="ET128" s="46"/>
      <c r="EU128" s="46"/>
      <c r="EV128" s="46"/>
      <c r="EW128" s="46"/>
      <c r="EX128" s="46"/>
      <c r="EY128" s="46"/>
      <c r="EZ128" s="46"/>
      <c r="FA128" s="46"/>
      <c r="FB128" s="46"/>
      <c r="FC128" s="46"/>
      <c r="FD128" s="46"/>
      <c r="FE128" s="46"/>
      <c r="FF128" s="46"/>
      <c r="FG128" s="46"/>
      <c r="FH128" s="46"/>
      <c r="FI128" s="46"/>
      <c r="FJ128" s="46"/>
      <c r="FK128" s="46"/>
      <c r="FL128" s="46"/>
      <c r="FM128" s="46"/>
      <c r="FN128" s="46"/>
      <c r="FO128" s="46"/>
      <c r="FP128" s="46"/>
      <c r="FQ128" s="46"/>
      <c r="FR128" s="46"/>
      <c r="FS128" s="46"/>
      <c r="FT128" s="46"/>
      <c r="FU128" s="46"/>
      <c r="FV128" s="46"/>
      <c r="FW128" s="46"/>
      <c r="FX128" s="46"/>
      <c r="FY128" s="46"/>
      <c r="FZ128" s="46"/>
      <c r="GA128" s="46"/>
      <c r="GB128" s="46"/>
      <c r="GC128" s="46"/>
      <c r="GD128" s="46"/>
      <c r="GE128" s="46"/>
      <c r="GF128" s="46"/>
      <c r="GG128" s="46"/>
      <c r="GH128" s="46"/>
      <c r="GI128" s="46"/>
      <c r="GJ128" s="46"/>
      <c r="GK128" s="46"/>
      <c r="GL128" s="46"/>
      <c r="GM128" s="46"/>
      <c r="GN128" s="46"/>
      <c r="GO128" s="46"/>
      <c r="GP128" s="46"/>
      <c r="GQ128" s="46"/>
      <c r="GR128" s="46"/>
      <c r="GS128" s="46"/>
      <c r="GT128" s="46"/>
      <c r="GU128" s="46"/>
      <c r="GV128" s="46"/>
      <c r="GW128" s="46"/>
      <c r="GX128" s="46"/>
      <c r="GY128" s="46"/>
      <c r="GZ128" s="46"/>
      <c r="HA128" s="46"/>
      <c r="HB128" s="46"/>
      <c r="HC128" s="46"/>
      <c r="HD128" s="46"/>
      <c r="HE128" s="46"/>
      <c r="HF128" s="46"/>
      <c r="HG128" s="46"/>
      <c r="HH128" s="46"/>
      <c r="HI128" s="46"/>
      <c r="HJ128" s="46"/>
      <c r="HK128" s="46"/>
      <c r="HL128" s="46"/>
      <c r="HM128" s="46"/>
      <c r="HN128" s="46"/>
      <c r="HO128" s="46"/>
      <c r="HP128" s="46"/>
      <c r="HQ128" s="46"/>
      <c r="HR128" s="46"/>
      <c r="HS128" s="33"/>
      <c r="HT128" s="33"/>
      <c r="HU128" s="33"/>
      <c r="HV128" s="33"/>
      <c r="HW128" s="33"/>
      <c r="HX128" s="33"/>
      <c r="HY128" s="33"/>
    </row>
    <row r="129" spans="1:233" ht="31.5" x14ac:dyDescent="0.25">
      <c r="A129" s="649" t="s">
        <v>523</v>
      </c>
      <c r="B129" s="34" t="s">
        <v>207</v>
      </c>
      <c r="C129" s="34" t="s">
        <v>205</v>
      </c>
      <c r="D129" s="34"/>
      <c r="E129" s="34"/>
      <c r="F129" s="34"/>
      <c r="G129" s="650"/>
      <c r="H129" s="676"/>
      <c r="I129" s="694"/>
      <c r="J129" s="37"/>
      <c r="K129" s="695"/>
      <c r="L129" s="834" t="s">
        <v>525</v>
      </c>
      <c r="M129" s="37"/>
      <c r="N129" s="69"/>
      <c r="O129" s="34"/>
      <c r="P129" s="34"/>
      <c r="Q129" s="835"/>
      <c r="R129" s="649"/>
      <c r="S129" s="34"/>
      <c r="T129" s="34"/>
      <c r="U129" s="34"/>
      <c r="V129" s="695"/>
      <c r="W129" s="957"/>
      <c r="X129" s="35"/>
      <c r="Y129" s="35"/>
      <c r="Z129" s="962"/>
      <c r="AA129" s="1010"/>
      <c r="AB129" s="649"/>
      <c r="AC129" s="650"/>
      <c r="AD129" s="1033"/>
      <c r="AE129" s="37"/>
      <c r="AF129" s="38"/>
      <c r="AG129" s="38"/>
      <c r="AH129" s="1107"/>
      <c r="AI129" s="1164"/>
      <c r="AJ129" s="39"/>
      <c r="AK129" s="39"/>
      <c r="AL129" s="39"/>
      <c r="AM129" s="39"/>
      <c r="AN129" s="39"/>
      <c r="AO129" s="39"/>
      <c r="AP129" s="39"/>
      <c r="AQ129" s="39"/>
      <c r="AR129" s="39"/>
      <c r="AS129" s="39"/>
      <c r="AT129" s="39"/>
      <c r="AU129" s="39"/>
      <c r="AV129" s="39"/>
      <c r="AW129" s="39"/>
      <c r="AX129" s="39"/>
      <c r="AY129" s="39"/>
      <c r="AZ129" s="39"/>
      <c r="BA129" s="39"/>
      <c r="BB129" s="39"/>
      <c r="BC129" s="39"/>
      <c r="BD129" s="39"/>
      <c r="BE129" s="39"/>
      <c r="BF129" s="39"/>
      <c r="BG129" s="39"/>
      <c r="BH129" s="39"/>
      <c r="BI129" s="39"/>
      <c r="BJ129" s="39"/>
      <c r="BK129" s="39"/>
      <c r="BL129" s="39"/>
      <c r="BM129" s="39"/>
      <c r="BN129" s="39"/>
      <c r="BO129" s="39"/>
      <c r="BP129" s="39"/>
      <c r="BQ129" s="39"/>
      <c r="BR129" s="39"/>
      <c r="BS129" s="39"/>
      <c r="BT129" s="39"/>
      <c r="BU129" s="39"/>
      <c r="BV129" s="39"/>
      <c r="BW129" s="39"/>
      <c r="BX129" s="39"/>
      <c r="BY129" s="39"/>
      <c r="BZ129" s="39"/>
      <c r="CA129" s="39"/>
      <c r="CB129" s="39"/>
      <c r="CC129" s="39"/>
      <c r="CD129" s="39"/>
      <c r="CE129" s="39"/>
      <c r="CF129" s="39"/>
      <c r="CG129" s="39"/>
      <c r="CH129" s="39"/>
      <c r="CI129" s="39"/>
      <c r="CJ129" s="39"/>
      <c r="CK129" s="39"/>
      <c r="CL129" s="39"/>
      <c r="CM129" s="39"/>
      <c r="CN129" s="39"/>
      <c r="CO129" s="1165"/>
      <c r="CP129" s="907"/>
      <c r="CQ129" s="35"/>
      <c r="CR129" s="35"/>
      <c r="CS129" s="35"/>
      <c r="CT129" s="35"/>
      <c r="CU129" s="35"/>
      <c r="CV129" s="35"/>
      <c r="CW129" s="35"/>
      <c r="CX129" s="35"/>
      <c r="CY129" s="35"/>
      <c r="CZ129" s="35"/>
      <c r="DA129" s="35"/>
      <c r="DB129" s="35"/>
      <c r="DC129" s="35"/>
      <c r="DD129" s="53">
        <f t="shared" si="19"/>
        <v>0</v>
      </c>
      <c r="DE129" s="53">
        <f t="shared" si="20"/>
        <v>0</v>
      </c>
      <c r="DF129" s="46"/>
      <c r="DG129" s="46"/>
      <c r="DH129" s="46"/>
      <c r="DI129" s="46"/>
      <c r="DJ129" s="46"/>
      <c r="DK129" s="46"/>
      <c r="DL129" s="46"/>
      <c r="DM129" s="46"/>
      <c r="DN129" s="46"/>
      <c r="DO129" s="46"/>
      <c r="DP129" s="46"/>
      <c r="DQ129" s="46"/>
      <c r="DR129" s="46"/>
      <c r="DS129" s="46"/>
      <c r="DT129" s="46"/>
      <c r="DU129" s="46"/>
      <c r="DV129" s="46"/>
      <c r="DW129" s="46"/>
      <c r="DX129" s="46"/>
      <c r="DY129" s="46"/>
      <c r="DZ129" s="46"/>
      <c r="EA129" s="46"/>
      <c r="EB129" s="46"/>
      <c r="EC129" s="46"/>
      <c r="ED129" s="46"/>
      <c r="EE129" s="46"/>
      <c r="EF129" s="46"/>
      <c r="EG129" s="46"/>
      <c r="EH129" s="46"/>
      <c r="EI129" s="46"/>
      <c r="EJ129" s="46"/>
      <c r="EK129" s="46"/>
      <c r="EL129" s="46"/>
      <c r="EM129" s="46"/>
      <c r="EN129" s="46"/>
      <c r="EO129" s="46"/>
      <c r="EP129" s="46"/>
      <c r="EQ129" s="46"/>
      <c r="ER129" s="46"/>
      <c r="ES129" s="46"/>
      <c r="ET129" s="46"/>
      <c r="EU129" s="46"/>
      <c r="EV129" s="46"/>
      <c r="EW129" s="46"/>
      <c r="EX129" s="46"/>
      <c r="EY129" s="46"/>
      <c r="EZ129" s="46"/>
      <c r="FA129" s="46"/>
      <c r="FB129" s="46"/>
      <c r="FC129" s="46"/>
      <c r="FD129" s="46"/>
      <c r="FE129" s="46"/>
      <c r="FF129" s="46"/>
      <c r="FG129" s="46"/>
      <c r="FH129" s="46"/>
      <c r="FI129" s="46"/>
      <c r="FJ129" s="46"/>
      <c r="FK129" s="46"/>
      <c r="FL129" s="46"/>
      <c r="FM129" s="46"/>
      <c r="FN129" s="46"/>
      <c r="FO129" s="46"/>
      <c r="FP129" s="46"/>
      <c r="FQ129" s="46"/>
      <c r="FR129" s="46"/>
      <c r="FS129" s="46"/>
      <c r="FT129" s="46"/>
      <c r="FU129" s="46"/>
      <c r="FV129" s="46"/>
      <c r="FW129" s="46"/>
      <c r="FX129" s="46"/>
      <c r="FY129" s="46"/>
      <c r="FZ129" s="46"/>
      <c r="GA129" s="46"/>
      <c r="GB129" s="46"/>
      <c r="GC129" s="46"/>
      <c r="GD129" s="46"/>
      <c r="GE129" s="46"/>
      <c r="GF129" s="46"/>
      <c r="GG129" s="46"/>
      <c r="GH129" s="46"/>
      <c r="GI129" s="46"/>
      <c r="GJ129" s="46"/>
      <c r="GK129" s="46"/>
      <c r="GL129" s="46"/>
      <c r="GM129" s="46"/>
      <c r="GN129" s="46"/>
      <c r="GO129" s="46"/>
      <c r="GP129" s="46"/>
      <c r="GQ129" s="46"/>
      <c r="GR129" s="46"/>
      <c r="GS129" s="46"/>
      <c r="GT129" s="46"/>
      <c r="GU129" s="46"/>
      <c r="GV129" s="46"/>
      <c r="GW129" s="46"/>
      <c r="GX129" s="46"/>
      <c r="GY129" s="46"/>
      <c r="GZ129" s="46"/>
      <c r="HA129" s="46"/>
      <c r="HB129" s="46"/>
      <c r="HC129" s="46"/>
      <c r="HD129" s="46"/>
      <c r="HE129" s="46"/>
      <c r="HF129" s="46"/>
      <c r="HG129" s="46"/>
      <c r="HH129" s="46"/>
      <c r="HI129" s="46"/>
      <c r="HJ129" s="46"/>
      <c r="HK129" s="46"/>
      <c r="HL129" s="46"/>
      <c r="HM129" s="46"/>
      <c r="HN129" s="46"/>
      <c r="HO129" s="46"/>
      <c r="HP129" s="46"/>
      <c r="HQ129" s="46"/>
      <c r="HR129" s="46"/>
      <c r="HS129" s="33"/>
      <c r="HT129" s="33"/>
      <c r="HU129" s="33"/>
      <c r="HV129" s="33"/>
      <c r="HW129" s="33"/>
      <c r="HX129" s="33"/>
      <c r="HY129" s="33"/>
    </row>
    <row r="130" spans="1:233" ht="31.5" x14ac:dyDescent="0.25">
      <c r="A130" s="659" t="s">
        <v>523</v>
      </c>
      <c r="B130" s="70" t="s">
        <v>207</v>
      </c>
      <c r="C130" s="70" t="s">
        <v>205</v>
      </c>
      <c r="D130" s="70" t="s">
        <v>511</v>
      </c>
      <c r="E130" s="70"/>
      <c r="F130" s="70"/>
      <c r="G130" s="660"/>
      <c r="H130" s="680"/>
      <c r="I130" s="711"/>
      <c r="J130" s="78"/>
      <c r="K130" s="712"/>
      <c r="L130" s="841" t="s">
        <v>526</v>
      </c>
      <c r="M130" s="78"/>
      <c r="N130" s="77"/>
      <c r="O130" s="200"/>
      <c r="P130" s="70"/>
      <c r="Q130" s="842"/>
      <c r="R130" s="659"/>
      <c r="S130" s="70"/>
      <c r="T130" s="200"/>
      <c r="U130" s="200"/>
      <c r="V130" s="712"/>
      <c r="W130" s="963"/>
      <c r="X130" s="71"/>
      <c r="Y130" s="71"/>
      <c r="Z130" s="660"/>
      <c r="AA130" s="1013"/>
      <c r="AB130" s="1079"/>
      <c r="AC130" s="941"/>
      <c r="AD130" s="1042"/>
      <c r="AE130" s="78"/>
      <c r="AF130" s="74"/>
      <c r="AG130" s="74"/>
      <c r="AH130" s="1113"/>
      <c r="AI130" s="1176"/>
      <c r="AJ130" s="75"/>
      <c r="AK130" s="75"/>
      <c r="AL130" s="75"/>
      <c r="AM130" s="75"/>
      <c r="AN130" s="75"/>
      <c r="AO130" s="75"/>
      <c r="AP130" s="75"/>
      <c r="AQ130" s="75"/>
      <c r="AR130" s="75"/>
      <c r="AS130" s="75"/>
      <c r="AT130" s="75"/>
      <c r="AU130" s="75"/>
      <c r="AV130" s="75"/>
      <c r="AW130" s="75"/>
      <c r="AX130" s="75"/>
      <c r="AY130" s="75"/>
      <c r="AZ130" s="75"/>
      <c r="BA130" s="75"/>
      <c r="BB130" s="75"/>
      <c r="BC130" s="75"/>
      <c r="BD130" s="75"/>
      <c r="BE130" s="75"/>
      <c r="BF130" s="75"/>
      <c r="BG130" s="75"/>
      <c r="BH130" s="75"/>
      <c r="BI130" s="75"/>
      <c r="BJ130" s="75"/>
      <c r="BK130" s="75"/>
      <c r="BL130" s="75"/>
      <c r="BM130" s="75"/>
      <c r="BN130" s="75"/>
      <c r="BO130" s="75"/>
      <c r="BP130" s="75"/>
      <c r="BQ130" s="75"/>
      <c r="BR130" s="75"/>
      <c r="BS130" s="75"/>
      <c r="BT130" s="75"/>
      <c r="BU130" s="75"/>
      <c r="BV130" s="75"/>
      <c r="BW130" s="75"/>
      <c r="BX130" s="75"/>
      <c r="BY130" s="75"/>
      <c r="BZ130" s="75"/>
      <c r="CA130" s="75"/>
      <c r="CB130" s="75"/>
      <c r="CC130" s="75"/>
      <c r="CD130" s="75"/>
      <c r="CE130" s="75"/>
      <c r="CF130" s="75"/>
      <c r="CG130" s="75"/>
      <c r="CH130" s="75"/>
      <c r="CI130" s="75"/>
      <c r="CJ130" s="75"/>
      <c r="CK130" s="75"/>
      <c r="CL130" s="75"/>
      <c r="CM130" s="75"/>
      <c r="CN130" s="75"/>
      <c r="CO130" s="1177"/>
      <c r="CP130" s="913"/>
      <c r="CQ130" s="71"/>
      <c r="CR130" s="71"/>
      <c r="CS130" s="71"/>
      <c r="CT130" s="71"/>
      <c r="CU130" s="71"/>
      <c r="CV130" s="71"/>
      <c r="CW130" s="71"/>
      <c r="CX130" s="71"/>
      <c r="CY130" s="71"/>
      <c r="CZ130" s="71"/>
      <c r="DA130" s="71"/>
      <c r="DB130" s="71"/>
      <c r="DC130" s="71"/>
      <c r="DD130" s="53">
        <f t="shared" si="19"/>
        <v>0</v>
      </c>
      <c r="DE130" s="53">
        <f t="shared" si="20"/>
        <v>0</v>
      </c>
      <c r="DF130" s="33"/>
      <c r="DG130" s="33"/>
      <c r="DH130" s="33"/>
      <c r="DI130" s="33"/>
      <c r="DJ130" s="33"/>
      <c r="DK130" s="33"/>
      <c r="DL130" s="33"/>
      <c r="DM130" s="33"/>
      <c r="DN130" s="33"/>
      <c r="DO130" s="33"/>
      <c r="DP130" s="33"/>
      <c r="DQ130" s="33"/>
      <c r="DR130" s="33"/>
      <c r="DS130" s="33"/>
      <c r="DT130" s="33"/>
      <c r="DU130" s="33"/>
      <c r="DV130" s="33"/>
      <c r="DW130" s="33"/>
      <c r="DX130" s="33"/>
      <c r="DY130" s="33"/>
      <c r="DZ130" s="33"/>
      <c r="EA130" s="33"/>
      <c r="EB130" s="33"/>
      <c r="EC130" s="33"/>
      <c r="ED130" s="33"/>
      <c r="EE130" s="33"/>
      <c r="EF130" s="33"/>
      <c r="EG130" s="33"/>
      <c r="EH130" s="33"/>
      <c r="EI130" s="33"/>
      <c r="EJ130" s="33"/>
      <c r="EK130" s="33"/>
      <c r="EL130" s="33"/>
      <c r="EM130" s="33"/>
      <c r="EN130" s="33"/>
      <c r="EO130" s="33"/>
      <c r="EP130" s="33"/>
      <c r="EQ130" s="33"/>
      <c r="ER130" s="33"/>
      <c r="ES130" s="33"/>
      <c r="ET130" s="33"/>
      <c r="EU130" s="33"/>
      <c r="EV130" s="33"/>
      <c r="EW130" s="33"/>
      <c r="EX130" s="33"/>
      <c r="EY130" s="33"/>
      <c r="EZ130" s="33"/>
      <c r="FA130" s="33"/>
      <c r="FB130" s="33"/>
      <c r="FC130" s="33"/>
      <c r="FD130" s="33"/>
      <c r="FE130" s="33"/>
      <c r="FF130" s="33"/>
      <c r="FG130" s="33"/>
      <c r="FH130" s="33"/>
      <c r="FI130" s="33"/>
      <c r="FJ130" s="33"/>
      <c r="FK130" s="33"/>
      <c r="FL130" s="33"/>
      <c r="FM130" s="33"/>
      <c r="FN130" s="33"/>
      <c r="FO130" s="33"/>
      <c r="FP130" s="33"/>
      <c r="FQ130" s="33"/>
      <c r="FR130" s="33"/>
      <c r="FS130" s="33"/>
      <c r="FT130" s="33"/>
      <c r="FU130" s="33"/>
      <c r="FV130" s="33"/>
      <c r="FW130" s="33"/>
      <c r="FX130" s="33"/>
      <c r="FY130" s="33"/>
      <c r="FZ130" s="33"/>
      <c r="GA130" s="33"/>
      <c r="GB130" s="33"/>
      <c r="GC130" s="33"/>
      <c r="GD130" s="33"/>
      <c r="GE130" s="33"/>
      <c r="GF130" s="33"/>
      <c r="GG130" s="33"/>
      <c r="GH130" s="33"/>
      <c r="GI130" s="33"/>
      <c r="GJ130" s="33"/>
      <c r="GK130" s="33"/>
      <c r="GL130" s="33"/>
      <c r="GM130" s="33"/>
      <c r="GN130" s="33"/>
      <c r="GO130" s="33"/>
      <c r="GP130" s="33"/>
      <c r="GQ130" s="33"/>
      <c r="GR130" s="33"/>
      <c r="GS130" s="33"/>
      <c r="GT130" s="33"/>
      <c r="GU130" s="33"/>
      <c r="GV130" s="33"/>
      <c r="GW130" s="33"/>
      <c r="GX130" s="33"/>
      <c r="GY130" s="33"/>
      <c r="GZ130" s="33"/>
      <c r="HA130" s="33"/>
      <c r="HB130" s="33"/>
      <c r="HC130" s="33"/>
      <c r="HD130" s="33"/>
      <c r="HE130" s="33"/>
      <c r="HF130" s="33"/>
      <c r="HG130" s="33"/>
      <c r="HH130" s="33"/>
      <c r="HI130" s="33"/>
      <c r="HJ130" s="33"/>
      <c r="HK130" s="33"/>
      <c r="HL130" s="33"/>
      <c r="HM130" s="33"/>
      <c r="HN130" s="33"/>
      <c r="HO130" s="33"/>
      <c r="HP130" s="33"/>
      <c r="HQ130" s="33"/>
      <c r="HR130" s="33"/>
      <c r="HS130" s="25"/>
      <c r="HT130" s="25"/>
      <c r="HU130" s="25"/>
      <c r="HV130" s="25"/>
      <c r="HW130" s="25"/>
      <c r="HX130" s="25"/>
      <c r="HY130" s="25"/>
    </row>
    <row r="131" spans="1:233" ht="19.5" x14ac:dyDescent="0.25">
      <c r="A131" s="653" t="s">
        <v>523</v>
      </c>
      <c r="B131" s="47" t="s">
        <v>207</v>
      </c>
      <c r="C131" s="47" t="s">
        <v>205</v>
      </c>
      <c r="D131" s="47" t="s">
        <v>511</v>
      </c>
      <c r="E131" s="47" t="s">
        <v>527</v>
      </c>
      <c r="F131" s="47"/>
      <c r="G131" s="654"/>
      <c r="H131" s="678"/>
      <c r="I131" s="698"/>
      <c r="J131" s="50"/>
      <c r="K131" s="699"/>
      <c r="L131" s="824" t="s">
        <v>528</v>
      </c>
      <c r="M131" s="50"/>
      <c r="N131" s="49"/>
      <c r="O131" s="198"/>
      <c r="P131" s="47"/>
      <c r="Q131" s="825"/>
      <c r="R131" s="653"/>
      <c r="S131" s="47"/>
      <c r="T131" s="198"/>
      <c r="U131" s="198"/>
      <c r="V131" s="699"/>
      <c r="W131" s="959"/>
      <c r="X131" s="48"/>
      <c r="Y131" s="48"/>
      <c r="Z131" s="654"/>
      <c r="AA131" s="1005"/>
      <c r="AB131" s="993"/>
      <c r="AC131" s="942"/>
      <c r="AD131" s="1035"/>
      <c r="AE131" s="50"/>
      <c r="AF131" s="51"/>
      <c r="AG131" s="51"/>
      <c r="AH131" s="1109"/>
      <c r="AI131" s="1168"/>
      <c r="AJ131" s="52"/>
      <c r="AK131" s="52"/>
      <c r="AL131" s="52"/>
      <c r="AM131" s="52"/>
      <c r="AN131" s="52"/>
      <c r="AO131" s="52"/>
      <c r="AP131" s="52"/>
      <c r="AQ131" s="52"/>
      <c r="AR131" s="52"/>
      <c r="AS131" s="52"/>
      <c r="AT131" s="52"/>
      <c r="AU131" s="52"/>
      <c r="AV131" s="52"/>
      <c r="AW131" s="52"/>
      <c r="AX131" s="52"/>
      <c r="AY131" s="52"/>
      <c r="AZ131" s="52"/>
      <c r="BA131" s="52"/>
      <c r="BB131" s="52"/>
      <c r="BC131" s="52"/>
      <c r="BD131" s="52"/>
      <c r="BE131" s="52"/>
      <c r="BF131" s="52"/>
      <c r="BG131" s="52"/>
      <c r="BH131" s="52"/>
      <c r="BI131" s="52"/>
      <c r="BJ131" s="52"/>
      <c r="BK131" s="52"/>
      <c r="BL131" s="52"/>
      <c r="BM131" s="52"/>
      <c r="BN131" s="52"/>
      <c r="BO131" s="52"/>
      <c r="BP131" s="52"/>
      <c r="BQ131" s="52"/>
      <c r="BR131" s="52"/>
      <c r="BS131" s="52"/>
      <c r="BT131" s="52"/>
      <c r="BU131" s="52"/>
      <c r="BV131" s="52"/>
      <c r="BW131" s="52"/>
      <c r="BX131" s="52"/>
      <c r="BY131" s="52"/>
      <c r="BZ131" s="52"/>
      <c r="CA131" s="52"/>
      <c r="CB131" s="52"/>
      <c r="CC131" s="52"/>
      <c r="CD131" s="52"/>
      <c r="CE131" s="52"/>
      <c r="CF131" s="52"/>
      <c r="CG131" s="52"/>
      <c r="CH131" s="52"/>
      <c r="CI131" s="52"/>
      <c r="CJ131" s="52"/>
      <c r="CK131" s="52"/>
      <c r="CL131" s="52"/>
      <c r="CM131" s="52"/>
      <c r="CN131" s="52"/>
      <c r="CO131" s="1169"/>
      <c r="CP131" s="909"/>
      <c r="CQ131" s="48"/>
      <c r="CR131" s="48"/>
      <c r="CS131" s="48"/>
      <c r="CT131" s="48"/>
      <c r="CU131" s="48"/>
      <c r="CV131" s="48"/>
      <c r="CW131" s="48"/>
      <c r="CX131" s="48"/>
      <c r="CY131" s="48"/>
      <c r="CZ131" s="48"/>
      <c r="DA131" s="48"/>
      <c r="DB131" s="48"/>
      <c r="DC131" s="48"/>
      <c r="DD131" s="53">
        <f t="shared" si="19"/>
        <v>0</v>
      </c>
      <c r="DE131" s="53">
        <f t="shared" si="20"/>
        <v>0</v>
      </c>
      <c r="DF131" s="33"/>
      <c r="DG131" s="33"/>
      <c r="DH131" s="33"/>
      <c r="DI131" s="33"/>
      <c r="DJ131" s="33"/>
      <c r="DK131" s="33"/>
      <c r="DL131" s="33"/>
      <c r="DM131" s="33"/>
      <c r="DN131" s="33"/>
      <c r="DO131" s="33"/>
      <c r="DP131" s="33"/>
      <c r="DQ131" s="33"/>
      <c r="DR131" s="33"/>
      <c r="DS131" s="33"/>
      <c r="DT131" s="33"/>
      <c r="DU131" s="33"/>
      <c r="DV131" s="33"/>
      <c r="DW131" s="33"/>
      <c r="DX131" s="33"/>
      <c r="DY131" s="33"/>
      <c r="DZ131" s="33"/>
      <c r="EA131" s="33"/>
      <c r="EB131" s="33"/>
      <c r="EC131" s="33"/>
      <c r="ED131" s="33"/>
      <c r="EE131" s="33"/>
      <c r="EF131" s="33"/>
      <c r="EG131" s="33"/>
      <c r="EH131" s="33"/>
      <c r="EI131" s="33"/>
      <c r="EJ131" s="33"/>
      <c r="EK131" s="33"/>
      <c r="EL131" s="33"/>
      <c r="EM131" s="33"/>
      <c r="EN131" s="33"/>
      <c r="EO131" s="33"/>
      <c r="EP131" s="33"/>
      <c r="EQ131" s="33"/>
      <c r="ER131" s="33"/>
      <c r="ES131" s="33"/>
      <c r="ET131" s="33"/>
      <c r="EU131" s="33"/>
      <c r="EV131" s="33"/>
      <c r="EW131" s="33"/>
      <c r="EX131" s="33"/>
      <c r="EY131" s="33"/>
      <c r="EZ131" s="33"/>
      <c r="FA131" s="33"/>
      <c r="FB131" s="33"/>
      <c r="FC131" s="33"/>
      <c r="FD131" s="33"/>
      <c r="FE131" s="33"/>
      <c r="FF131" s="33"/>
      <c r="FG131" s="33"/>
      <c r="FH131" s="33"/>
      <c r="FI131" s="33"/>
      <c r="FJ131" s="33"/>
      <c r="FK131" s="33"/>
      <c r="FL131" s="33"/>
      <c r="FM131" s="33"/>
      <c r="FN131" s="33"/>
      <c r="FO131" s="33"/>
      <c r="FP131" s="33"/>
      <c r="FQ131" s="33"/>
      <c r="FR131" s="33"/>
      <c r="FS131" s="33"/>
      <c r="FT131" s="33"/>
      <c r="FU131" s="33"/>
      <c r="FV131" s="33"/>
      <c r="FW131" s="33"/>
      <c r="FX131" s="33"/>
      <c r="FY131" s="33"/>
      <c r="FZ131" s="33"/>
      <c r="GA131" s="33"/>
      <c r="GB131" s="33"/>
      <c r="GC131" s="33"/>
      <c r="GD131" s="33"/>
      <c r="GE131" s="33"/>
      <c r="GF131" s="33"/>
      <c r="GG131" s="33"/>
      <c r="GH131" s="33"/>
      <c r="GI131" s="33"/>
      <c r="GJ131" s="33"/>
      <c r="GK131" s="33"/>
      <c r="GL131" s="33"/>
      <c r="GM131" s="33"/>
      <c r="GN131" s="33"/>
      <c r="GO131" s="33"/>
      <c r="GP131" s="33"/>
      <c r="GQ131" s="33"/>
      <c r="GR131" s="33"/>
      <c r="GS131" s="33"/>
      <c r="GT131" s="33"/>
      <c r="GU131" s="33"/>
      <c r="GV131" s="33"/>
      <c r="GW131" s="33"/>
      <c r="GX131" s="33"/>
      <c r="GY131" s="33"/>
      <c r="GZ131" s="33"/>
      <c r="HA131" s="33"/>
      <c r="HB131" s="33"/>
      <c r="HC131" s="33"/>
      <c r="HD131" s="33"/>
      <c r="HE131" s="33"/>
      <c r="HF131" s="33"/>
      <c r="HG131" s="33"/>
      <c r="HH131" s="33"/>
      <c r="HI131" s="33"/>
      <c r="HJ131" s="33"/>
      <c r="HK131" s="33"/>
      <c r="HL131" s="33"/>
      <c r="HM131" s="33"/>
      <c r="HN131" s="33"/>
      <c r="HO131" s="33"/>
      <c r="HP131" s="33"/>
      <c r="HQ131" s="33"/>
      <c r="HR131" s="33"/>
      <c r="HS131" s="25"/>
      <c r="HT131" s="25"/>
      <c r="HU131" s="25"/>
      <c r="HV131" s="25"/>
      <c r="HW131" s="25"/>
      <c r="HX131" s="25"/>
      <c r="HY131" s="25"/>
    </row>
    <row r="132" spans="1:233" ht="20.25" thickBot="1" x14ac:dyDescent="0.3">
      <c r="A132" s="661" t="s">
        <v>523</v>
      </c>
      <c r="B132" s="297" t="s">
        <v>207</v>
      </c>
      <c r="C132" s="297" t="s">
        <v>205</v>
      </c>
      <c r="D132" s="297" t="s">
        <v>511</v>
      </c>
      <c r="E132" s="297" t="s">
        <v>527</v>
      </c>
      <c r="F132" s="297" t="s">
        <v>157</v>
      </c>
      <c r="G132" s="662"/>
      <c r="H132" s="681"/>
      <c r="I132" s="730"/>
      <c r="J132" s="305"/>
      <c r="K132" s="731"/>
      <c r="L132" s="838" t="s">
        <v>529</v>
      </c>
      <c r="M132" s="305"/>
      <c r="N132" s="300"/>
      <c r="O132" s="301"/>
      <c r="P132" s="297"/>
      <c r="Q132" s="839"/>
      <c r="R132" s="661"/>
      <c r="S132" s="297"/>
      <c r="T132" s="301"/>
      <c r="U132" s="301"/>
      <c r="V132" s="731"/>
      <c r="W132" s="964"/>
      <c r="X132" s="298"/>
      <c r="Y132" s="298"/>
      <c r="Z132" s="662"/>
      <c r="AA132" s="1012"/>
      <c r="AB132" s="1077"/>
      <c r="AC132" s="1078"/>
      <c r="AD132" s="1057"/>
      <c r="AE132" s="305"/>
      <c r="AF132" s="302"/>
      <c r="AG132" s="302"/>
      <c r="AH132" s="1114"/>
      <c r="AI132" s="1178"/>
      <c r="AJ132" s="303"/>
      <c r="AK132" s="303"/>
      <c r="AL132" s="303"/>
      <c r="AM132" s="303"/>
      <c r="AN132" s="303"/>
      <c r="AO132" s="303"/>
      <c r="AP132" s="303"/>
      <c r="AQ132" s="303"/>
      <c r="AR132" s="303"/>
      <c r="AS132" s="303"/>
      <c r="AT132" s="303"/>
      <c r="AU132" s="303"/>
      <c r="AV132" s="303"/>
      <c r="AW132" s="303"/>
      <c r="AX132" s="303"/>
      <c r="AY132" s="303"/>
      <c r="AZ132" s="303"/>
      <c r="BA132" s="303"/>
      <c r="BB132" s="303"/>
      <c r="BC132" s="303"/>
      <c r="BD132" s="303"/>
      <c r="BE132" s="303"/>
      <c r="BF132" s="303"/>
      <c r="BG132" s="303"/>
      <c r="BH132" s="303"/>
      <c r="BI132" s="303"/>
      <c r="BJ132" s="303"/>
      <c r="BK132" s="303"/>
      <c r="BL132" s="303"/>
      <c r="BM132" s="303"/>
      <c r="BN132" s="303"/>
      <c r="BO132" s="303"/>
      <c r="BP132" s="303"/>
      <c r="BQ132" s="303"/>
      <c r="BR132" s="303"/>
      <c r="BS132" s="303"/>
      <c r="BT132" s="303"/>
      <c r="BU132" s="303"/>
      <c r="BV132" s="303"/>
      <c r="BW132" s="303"/>
      <c r="BX132" s="303"/>
      <c r="BY132" s="303"/>
      <c r="BZ132" s="303"/>
      <c r="CA132" s="303"/>
      <c r="CB132" s="303"/>
      <c r="CC132" s="303"/>
      <c r="CD132" s="303"/>
      <c r="CE132" s="303"/>
      <c r="CF132" s="303"/>
      <c r="CG132" s="303"/>
      <c r="CH132" s="303"/>
      <c r="CI132" s="303"/>
      <c r="CJ132" s="303"/>
      <c r="CK132" s="303"/>
      <c r="CL132" s="303"/>
      <c r="CM132" s="303"/>
      <c r="CN132" s="303"/>
      <c r="CO132" s="1179"/>
      <c r="CP132" s="914"/>
      <c r="CQ132" s="298"/>
      <c r="CR132" s="298"/>
      <c r="CS132" s="298"/>
      <c r="CT132" s="298"/>
      <c r="CU132" s="298"/>
      <c r="CV132" s="298"/>
      <c r="CW132" s="298"/>
      <c r="CX132" s="298"/>
      <c r="CY132" s="298"/>
      <c r="CZ132" s="298"/>
      <c r="DA132" s="298"/>
      <c r="DB132" s="298"/>
      <c r="DC132" s="298"/>
      <c r="DD132" s="53">
        <f t="shared" si="19"/>
        <v>0</v>
      </c>
      <c r="DE132" s="53">
        <f t="shared" si="20"/>
        <v>0</v>
      </c>
      <c r="DF132" s="25"/>
      <c r="DG132" s="25"/>
      <c r="DH132" s="25"/>
      <c r="DI132" s="25"/>
      <c r="DJ132" s="25"/>
      <c r="DK132" s="25"/>
      <c r="DL132" s="25"/>
      <c r="DM132" s="25"/>
      <c r="DN132" s="25"/>
      <c r="DO132" s="25"/>
      <c r="DP132" s="25"/>
      <c r="DQ132" s="25"/>
      <c r="DR132" s="25"/>
      <c r="DS132" s="25"/>
      <c r="DT132" s="25"/>
      <c r="DU132" s="25"/>
      <c r="DV132" s="25"/>
      <c r="DW132" s="25"/>
      <c r="DX132" s="25"/>
      <c r="DY132" s="25"/>
      <c r="DZ132" s="25"/>
      <c r="EA132" s="25"/>
      <c r="EB132" s="25"/>
      <c r="EC132" s="25"/>
      <c r="ED132" s="25"/>
      <c r="EE132" s="25"/>
      <c r="EF132" s="25"/>
      <c r="EG132" s="25"/>
      <c r="EH132" s="25"/>
      <c r="EI132" s="25"/>
      <c r="EJ132" s="25"/>
      <c r="EK132" s="25"/>
      <c r="EL132" s="25"/>
      <c r="EM132" s="25"/>
      <c r="EN132" s="25"/>
      <c r="EO132" s="25"/>
      <c r="EP132" s="25"/>
      <c r="EQ132" s="25"/>
      <c r="ER132" s="25"/>
      <c r="ES132" s="25"/>
      <c r="ET132" s="25"/>
      <c r="EU132" s="25"/>
      <c r="EV132" s="25"/>
      <c r="EW132" s="25"/>
      <c r="EX132" s="25"/>
      <c r="EY132" s="25"/>
      <c r="EZ132" s="25"/>
      <c r="FA132" s="25"/>
      <c r="FB132" s="25"/>
      <c r="FC132" s="25"/>
      <c r="FD132" s="25"/>
      <c r="FE132" s="25"/>
      <c r="FF132" s="25"/>
      <c r="FG132" s="25"/>
      <c r="FH132" s="25"/>
      <c r="FI132" s="25"/>
      <c r="FJ132" s="25"/>
      <c r="FK132" s="25"/>
      <c r="FL132" s="25"/>
      <c r="FM132" s="25"/>
      <c r="FN132" s="25"/>
      <c r="FO132" s="25"/>
      <c r="FP132" s="25"/>
      <c r="FQ132" s="25"/>
      <c r="FR132" s="25"/>
      <c r="FS132" s="25"/>
      <c r="FT132" s="25"/>
      <c r="FU132" s="25"/>
      <c r="FV132" s="25"/>
      <c r="FW132" s="25"/>
      <c r="FX132" s="25"/>
      <c r="FY132" s="25"/>
      <c r="FZ132" s="25"/>
      <c r="GA132" s="25"/>
      <c r="GB132" s="25"/>
      <c r="GC132" s="25"/>
      <c r="GD132" s="25"/>
      <c r="GE132" s="25"/>
      <c r="GF132" s="25"/>
      <c r="GG132" s="25"/>
      <c r="GH132" s="25"/>
      <c r="GI132" s="25"/>
      <c r="GJ132" s="25"/>
      <c r="GK132" s="25"/>
      <c r="GL132" s="25"/>
      <c r="GM132" s="25"/>
      <c r="GN132" s="25"/>
      <c r="GO132" s="25"/>
      <c r="GP132" s="25"/>
      <c r="GQ132" s="25"/>
      <c r="GR132" s="25"/>
      <c r="GS132" s="25"/>
      <c r="GT132" s="25"/>
      <c r="GU132" s="25"/>
      <c r="GV132" s="25"/>
      <c r="GW132" s="25"/>
      <c r="GX132" s="25"/>
      <c r="GY132" s="25"/>
      <c r="GZ132" s="25"/>
      <c r="HA132" s="25"/>
      <c r="HB132" s="25"/>
      <c r="HC132" s="25"/>
      <c r="HD132" s="25"/>
      <c r="HE132" s="25"/>
      <c r="HF132" s="25"/>
      <c r="HG132" s="25"/>
      <c r="HH132" s="25"/>
      <c r="HI132" s="25"/>
      <c r="HJ132" s="25"/>
      <c r="HK132" s="25"/>
      <c r="HL132" s="25"/>
      <c r="HM132" s="25"/>
      <c r="HN132" s="25"/>
      <c r="HO132" s="25"/>
      <c r="HP132" s="25"/>
      <c r="HQ132" s="25"/>
      <c r="HR132" s="25"/>
      <c r="HS132" s="25"/>
      <c r="HT132" s="25"/>
      <c r="HU132" s="25"/>
      <c r="HV132" s="25"/>
      <c r="HW132" s="25"/>
      <c r="HX132" s="25"/>
      <c r="HY132" s="25"/>
    </row>
    <row r="133" spans="1:233" s="66" customFormat="1" ht="75" x14ac:dyDescent="0.25">
      <c r="A133" s="415" t="s">
        <v>523</v>
      </c>
      <c r="B133" s="416" t="s">
        <v>207</v>
      </c>
      <c r="C133" s="416" t="s">
        <v>205</v>
      </c>
      <c r="D133" s="416" t="s">
        <v>511</v>
      </c>
      <c r="E133" s="416" t="s">
        <v>527</v>
      </c>
      <c r="F133" s="416" t="s">
        <v>157</v>
      </c>
      <c r="G133" s="417" t="s">
        <v>530</v>
      </c>
      <c r="H133" s="281" t="s">
        <v>113</v>
      </c>
      <c r="I133" s="495" t="s">
        <v>532</v>
      </c>
      <c r="J133" s="464" t="s">
        <v>533</v>
      </c>
      <c r="K133" s="723">
        <v>20</v>
      </c>
      <c r="L133" s="846" t="s">
        <v>531</v>
      </c>
      <c r="M133" s="464">
        <v>2020005810244</v>
      </c>
      <c r="N133" s="425">
        <v>547500000</v>
      </c>
      <c r="O133" s="426" t="s">
        <v>1021</v>
      </c>
      <c r="P133" s="427">
        <v>9</v>
      </c>
      <c r="Q133" s="847">
        <v>547500000</v>
      </c>
      <c r="R133" s="926" t="s">
        <v>1022</v>
      </c>
      <c r="S133" s="427" t="s">
        <v>533</v>
      </c>
      <c r="T133" s="428" t="s">
        <v>911</v>
      </c>
      <c r="U133" s="428" t="s">
        <v>999</v>
      </c>
      <c r="V133" s="723"/>
      <c r="W133" s="415" t="s">
        <v>534</v>
      </c>
      <c r="X133" s="429">
        <f t="shared" ref="X133:X135" si="21">AH133</f>
        <v>547500000</v>
      </c>
      <c r="Y133" s="471">
        <v>53211</v>
      </c>
      <c r="Z133" s="497" t="s">
        <v>537</v>
      </c>
      <c r="AA133" s="1015">
        <v>547500</v>
      </c>
      <c r="AB133" s="1082" t="s">
        <v>524</v>
      </c>
      <c r="AC133" s="1083" t="s">
        <v>1023</v>
      </c>
      <c r="AD133" s="1050" t="s">
        <v>218</v>
      </c>
      <c r="AE133" s="464" t="s">
        <v>219</v>
      </c>
      <c r="AF133" s="432"/>
      <c r="AG133" s="432">
        <v>547500000</v>
      </c>
      <c r="AH133" s="1118">
        <f t="shared" si="14"/>
        <v>547500000</v>
      </c>
      <c r="AI133" s="1182">
        <v>547.5</v>
      </c>
      <c r="AJ133" s="534"/>
      <c r="AK133" s="467"/>
      <c r="AL133" s="467"/>
      <c r="AM133" s="467"/>
      <c r="AN133" s="467"/>
      <c r="AO133" s="467"/>
      <c r="AP133" s="467"/>
      <c r="AQ133" s="467"/>
      <c r="AR133" s="467"/>
      <c r="AS133" s="467"/>
      <c r="AT133" s="434"/>
      <c r="AU133" s="434"/>
      <c r="AV133" s="434"/>
      <c r="AW133" s="434"/>
      <c r="AX133" s="434"/>
      <c r="AY133" s="434"/>
      <c r="AZ133" s="467"/>
      <c r="BA133" s="434"/>
      <c r="BB133" s="434"/>
      <c r="BC133" s="434"/>
      <c r="BD133" s="434"/>
      <c r="BE133" s="434"/>
      <c r="BF133" s="434"/>
      <c r="BG133" s="434"/>
      <c r="BH133" s="434"/>
      <c r="BI133" s="434"/>
      <c r="BJ133" s="434"/>
      <c r="BK133" s="434"/>
      <c r="BL133" s="434">
        <v>320</v>
      </c>
      <c r="BM133" s="434">
        <v>3.75</v>
      </c>
      <c r="BN133" s="434"/>
      <c r="BO133" s="434"/>
      <c r="BP133" s="434"/>
      <c r="BQ133" s="434"/>
      <c r="BR133" s="434"/>
      <c r="BS133" s="434"/>
      <c r="BT133" s="434"/>
      <c r="BU133" s="434"/>
      <c r="BV133" s="434"/>
      <c r="BW133" s="434"/>
      <c r="BX133" s="434"/>
      <c r="BY133" s="434"/>
      <c r="BZ133" s="434"/>
      <c r="CA133" s="434"/>
      <c r="CB133" s="434"/>
      <c r="CC133" s="434"/>
      <c r="CD133" s="434"/>
      <c r="CE133" s="434"/>
      <c r="CF133" s="434">
        <v>203.75</v>
      </c>
      <c r="CG133" s="434"/>
      <c r="CH133" s="434"/>
      <c r="CI133" s="434"/>
      <c r="CJ133" s="434"/>
      <c r="CK133" s="434"/>
      <c r="CL133" s="434"/>
      <c r="CM133" s="435"/>
      <c r="CN133" s="435"/>
      <c r="CO133" s="1183"/>
      <c r="CP133" s="1222">
        <v>2402041</v>
      </c>
      <c r="CQ133" s="510" t="s">
        <v>535</v>
      </c>
      <c r="CR133" s="510">
        <v>24022</v>
      </c>
      <c r="CS133" s="510" t="s">
        <v>536</v>
      </c>
      <c r="CT133" s="416" t="s">
        <v>534</v>
      </c>
      <c r="CU133" s="535">
        <f>AH133</f>
        <v>547500000</v>
      </c>
      <c r="CV133" s="471">
        <v>53211</v>
      </c>
      <c r="CW133" s="471" t="s">
        <v>537</v>
      </c>
      <c r="CX133" s="471">
        <v>42</v>
      </c>
      <c r="CY133" s="471" t="s">
        <v>538</v>
      </c>
      <c r="CZ133" s="471">
        <v>7045101</v>
      </c>
      <c r="DA133" s="471" t="s">
        <v>539</v>
      </c>
      <c r="DB133" s="471" t="s">
        <v>540</v>
      </c>
      <c r="DC133" s="497" t="s">
        <v>541</v>
      </c>
      <c r="DD133" s="53">
        <f t="shared" si="19"/>
        <v>547500000</v>
      </c>
      <c r="DE133" s="53">
        <f t="shared" si="20"/>
        <v>0</v>
      </c>
      <c r="DF133" s="64"/>
      <c r="DG133" s="64"/>
      <c r="DH133" s="64"/>
      <c r="DI133" s="64"/>
      <c r="DJ133" s="64"/>
      <c r="DK133" s="64"/>
      <c r="DL133" s="64"/>
      <c r="DM133" s="64"/>
      <c r="DN133" s="64"/>
      <c r="DO133" s="64"/>
      <c r="DP133" s="64"/>
      <c r="DQ133" s="64"/>
      <c r="DR133" s="64"/>
      <c r="DS133" s="64"/>
      <c r="DT133" s="64"/>
      <c r="DU133" s="64"/>
      <c r="DV133" s="64"/>
      <c r="DW133" s="64"/>
      <c r="DX133" s="64"/>
      <c r="DY133" s="64"/>
      <c r="DZ133" s="64"/>
      <c r="EA133" s="64"/>
      <c r="EB133" s="64"/>
      <c r="EC133" s="64"/>
      <c r="ED133" s="64"/>
      <c r="EE133" s="64"/>
      <c r="EF133" s="64"/>
      <c r="EG133" s="64"/>
      <c r="EH133" s="64"/>
      <c r="EI133" s="64"/>
      <c r="EJ133" s="64"/>
      <c r="EK133" s="64"/>
      <c r="EL133" s="64"/>
      <c r="EM133" s="64"/>
      <c r="EN133" s="64"/>
      <c r="EO133" s="64"/>
      <c r="EP133" s="64"/>
      <c r="EQ133" s="64"/>
      <c r="ER133" s="64"/>
      <c r="ES133" s="64"/>
      <c r="ET133" s="64"/>
      <c r="EU133" s="64"/>
      <c r="EV133" s="64"/>
      <c r="EW133" s="64"/>
      <c r="EX133" s="64"/>
      <c r="EY133" s="64"/>
      <c r="EZ133" s="64"/>
      <c r="FA133" s="64"/>
      <c r="FB133" s="64"/>
      <c r="FC133" s="64"/>
      <c r="FD133" s="64"/>
      <c r="FE133" s="64"/>
      <c r="FF133" s="64"/>
      <c r="FG133" s="64"/>
      <c r="FH133" s="64"/>
      <c r="FI133" s="64"/>
      <c r="FJ133" s="64"/>
      <c r="FK133" s="64"/>
      <c r="FL133" s="64"/>
      <c r="FM133" s="64"/>
      <c r="FN133" s="64"/>
      <c r="FO133" s="64"/>
      <c r="FP133" s="64"/>
      <c r="FQ133" s="64"/>
      <c r="FR133" s="64"/>
      <c r="FS133" s="64"/>
      <c r="FT133" s="64"/>
      <c r="FU133" s="64"/>
      <c r="FV133" s="64"/>
      <c r="FW133" s="64"/>
      <c r="FX133" s="64"/>
      <c r="FY133" s="64"/>
      <c r="FZ133" s="64"/>
      <c r="GA133" s="64"/>
      <c r="GB133" s="64"/>
      <c r="GC133" s="64"/>
      <c r="GD133" s="64"/>
      <c r="GE133" s="64"/>
      <c r="GF133" s="64"/>
      <c r="GG133" s="64"/>
      <c r="GH133" s="64"/>
      <c r="GI133" s="64"/>
      <c r="GJ133" s="64"/>
      <c r="GK133" s="64"/>
      <c r="GL133" s="64"/>
      <c r="GM133" s="64"/>
      <c r="GN133" s="64"/>
      <c r="GO133" s="64"/>
      <c r="GP133" s="64"/>
      <c r="GQ133" s="64"/>
      <c r="GR133" s="64"/>
      <c r="GS133" s="64"/>
      <c r="GT133" s="64"/>
      <c r="GU133" s="64"/>
      <c r="GV133" s="64"/>
      <c r="GW133" s="64"/>
      <c r="GX133" s="64"/>
      <c r="GY133" s="64"/>
      <c r="GZ133" s="64"/>
      <c r="HA133" s="64"/>
      <c r="HB133" s="64"/>
      <c r="HC133" s="64"/>
      <c r="HD133" s="64"/>
      <c r="HE133" s="64"/>
      <c r="HF133" s="64"/>
      <c r="HG133" s="64"/>
      <c r="HH133" s="64"/>
      <c r="HI133" s="64"/>
      <c r="HJ133" s="64"/>
      <c r="HK133" s="64"/>
      <c r="HL133" s="64"/>
      <c r="HM133" s="64"/>
      <c r="HN133" s="64"/>
      <c r="HO133" s="64"/>
      <c r="HP133" s="64"/>
      <c r="HQ133" s="64"/>
      <c r="HR133" s="64"/>
      <c r="HS133" s="65"/>
      <c r="HT133" s="65"/>
      <c r="HU133" s="65"/>
      <c r="HV133" s="65"/>
      <c r="HW133" s="65"/>
      <c r="HX133" s="65"/>
      <c r="HY133" s="65"/>
    </row>
    <row r="134" spans="1:233" s="66" customFormat="1" ht="66" customHeight="1" x14ac:dyDescent="0.25">
      <c r="A134" s="501" t="s">
        <v>523</v>
      </c>
      <c r="B134" s="61" t="s">
        <v>207</v>
      </c>
      <c r="C134" s="61" t="s">
        <v>205</v>
      </c>
      <c r="D134" s="61" t="s">
        <v>511</v>
      </c>
      <c r="E134" s="61" t="s">
        <v>527</v>
      </c>
      <c r="F134" s="61" t="s">
        <v>157</v>
      </c>
      <c r="G134" s="502" t="s">
        <v>542</v>
      </c>
      <c r="H134" s="281" t="s">
        <v>113</v>
      </c>
      <c r="I134" s="506" t="s">
        <v>532</v>
      </c>
      <c r="J134" s="63" t="s">
        <v>544</v>
      </c>
      <c r="K134" s="725">
        <v>220</v>
      </c>
      <c r="L134" s="863" t="s">
        <v>543</v>
      </c>
      <c r="M134" s="63">
        <v>2021005810226</v>
      </c>
      <c r="N134" s="183">
        <v>790139304.09000003</v>
      </c>
      <c r="O134" s="185" t="s">
        <v>1024</v>
      </c>
      <c r="P134" s="184">
        <v>0.2</v>
      </c>
      <c r="Q134" s="864">
        <v>790139304.09000003</v>
      </c>
      <c r="R134" s="930" t="s">
        <v>1112</v>
      </c>
      <c r="S134" s="184" t="s">
        <v>544</v>
      </c>
      <c r="T134" s="188" t="s">
        <v>911</v>
      </c>
      <c r="U134" s="188" t="s">
        <v>999</v>
      </c>
      <c r="V134" s="725"/>
      <c r="W134" s="501" t="s">
        <v>534</v>
      </c>
      <c r="X134" s="259">
        <f t="shared" si="21"/>
        <v>790139304.09000003</v>
      </c>
      <c r="Y134" s="262">
        <v>53211</v>
      </c>
      <c r="Z134" s="511" t="s">
        <v>546</v>
      </c>
      <c r="AA134" s="1020">
        <v>790139.30408999999</v>
      </c>
      <c r="AB134" s="1090" t="s">
        <v>524</v>
      </c>
      <c r="AC134" s="1091" t="s">
        <v>1023</v>
      </c>
      <c r="AD134" s="1052" t="s">
        <v>218</v>
      </c>
      <c r="AE134" s="63" t="s">
        <v>219</v>
      </c>
      <c r="AF134" s="83"/>
      <c r="AG134" s="83">
        <v>790139304.09000003</v>
      </c>
      <c r="AH134" s="1130">
        <f t="shared" si="14"/>
        <v>790139304.09000003</v>
      </c>
      <c r="AI134" s="1192">
        <v>790.13930409</v>
      </c>
      <c r="AJ134" s="97"/>
      <c r="AK134" s="98"/>
      <c r="AL134" s="98"/>
      <c r="AM134" s="98"/>
      <c r="AN134" s="98"/>
      <c r="AO134" s="98"/>
      <c r="AP134" s="98"/>
      <c r="AQ134" s="98"/>
      <c r="AR134" s="98"/>
      <c r="AS134" s="98"/>
      <c r="AT134" s="55"/>
      <c r="AU134" s="55"/>
      <c r="AV134" s="55"/>
      <c r="AW134" s="55"/>
      <c r="AX134" s="55"/>
      <c r="AY134" s="55"/>
      <c r="AZ134" s="98"/>
      <c r="BA134" s="55"/>
      <c r="BB134" s="55"/>
      <c r="BC134" s="55"/>
      <c r="BD134" s="55"/>
      <c r="BE134" s="55"/>
      <c r="BF134" s="55"/>
      <c r="BG134" s="55"/>
      <c r="BH134" s="55"/>
      <c r="BI134" s="55"/>
      <c r="BJ134" s="55"/>
      <c r="BK134" s="55"/>
      <c r="BL134" s="55"/>
      <c r="BM134" s="55"/>
      <c r="BN134" s="55"/>
      <c r="BO134" s="55"/>
      <c r="BP134" s="55"/>
      <c r="BQ134" s="55"/>
      <c r="BR134" s="55"/>
      <c r="BS134" s="55"/>
      <c r="BT134" s="55"/>
      <c r="BU134" s="55"/>
      <c r="BV134" s="55"/>
      <c r="BW134" s="55"/>
      <c r="BX134" s="55"/>
      <c r="BY134" s="55"/>
      <c r="BZ134" s="55"/>
      <c r="CA134" s="55"/>
      <c r="CB134" s="55"/>
      <c r="CC134" s="55"/>
      <c r="CD134" s="55"/>
      <c r="CE134" s="55"/>
      <c r="CF134" s="55">
        <v>790.13930409</v>
      </c>
      <c r="CG134" s="55"/>
      <c r="CH134" s="55"/>
      <c r="CI134" s="55"/>
      <c r="CJ134" s="55"/>
      <c r="CK134" s="55"/>
      <c r="CL134" s="55"/>
      <c r="CM134" s="56"/>
      <c r="CN134" s="56"/>
      <c r="CO134" s="1193"/>
      <c r="CP134" s="1223">
        <v>2402041</v>
      </c>
      <c r="CQ134" s="57" t="s">
        <v>545</v>
      </c>
      <c r="CR134" s="57">
        <v>24022</v>
      </c>
      <c r="CS134" s="57" t="s">
        <v>1164</v>
      </c>
      <c r="CT134" s="262" t="s">
        <v>534</v>
      </c>
      <c r="CU134" s="259">
        <f>AH134</f>
        <v>790139304.09000003</v>
      </c>
      <c r="CV134" s="262">
        <v>53211</v>
      </c>
      <c r="CW134" s="262" t="s">
        <v>546</v>
      </c>
      <c r="CX134" s="61">
        <v>42</v>
      </c>
      <c r="CY134" s="262" t="s">
        <v>547</v>
      </c>
      <c r="CZ134" s="262">
        <v>7045101</v>
      </c>
      <c r="DA134" s="262" t="s">
        <v>548</v>
      </c>
      <c r="DB134" s="262" t="s">
        <v>540</v>
      </c>
      <c r="DC134" s="511" t="s">
        <v>541</v>
      </c>
      <c r="DD134" s="53">
        <f t="shared" si="19"/>
        <v>790139304.09000003</v>
      </c>
      <c r="DE134" s="53">
        <f t="shared" si="20"/>
        <v>0</v>
      </c>
      <c r="DF134" s="64"/>
      <c r="DG134" s="64"/>
      <c r="DH134" s="64"/>
      <c r="DI134" s="64"/>
      <c r="DJ134" s="64"/>
      <c r="DK134" s="64"/>
      <c r="DL134" s="64"/>
      <c r="DM134" s="64"/>
      <c r="DN134" s="64"/>
      <c r="DO134" s="64"/>
      <c r="DP134" s="64"/>
      <c r="DQ134" s="64"/>
      <c r="DR134" s="64"/>
      <c r="DS134" s="64"/>
      <c r="DT134" s="64"/>
      <c r="DU134" s="64"/>
      <c r="DV134" s="64"/>
      <c r="DW134" s="64"/>
      <c r="DX134" s="64"/>
      <c r="DY134" s="64"/>
      <c r="DZ134" s="64"/>
      <c r="EA134" s="64"/>
      <c r="EB134" s="64"/>
      <c r="EC134" s="64"/>
      <c r="ED134" s="64"/>
      <c r="EE134" s="64"/>
      <c r="EF134" s="64"/>
      <c r="EG134" s="64"/>
      <c r="EH134" s="64"/>
      <c r="EI134" s="64"/>
      <c r="EJ134" s="64"/>
      <c r="EK134" s="64"/>
      <c r="EL134" s="64"/>
      <c r="EM134" s="64"/>
      <c r="EN134" s="64"/>
      <c r="EO134" s="64"/>
      <c r="EP134" s="64"/>
      <c r="EQ134" s="64"/>
      <c r="ER134" s="64"/>
      <c r="ES134" s="64"/>
      <c r="ET134" s="64"/>
      <c r="EU134" s="64"/>
      <c r="EV134" s="64"/>
      <c r="EW134" s="64"/>
      <c r="EX134" s="64"/>
      <c r="EY134" s="64"/>
      <c r="EZ134" s="64"/>
      <c r="FA134" s="64"/>
      <c r="FB134" s="64"/>
      <c r="FC134" s="64"/>
      <c r="FD134" s="64"/>
      <c r="FE134" s="64"/>
      <c r="FF134" s="64"/>
      <c r="FG134" s="64"/>
      <c r="FH134" s="64"/>
      <c r="FI134" s="64"/>
      <c r="FJ134" s="64"/>
      <c r="FK134" s="64"/>
      <c r="FL134" s="64"/>
      <c r="FM134" s="64"/>
      <c r="FN134" s="64"/>
      <c r="FO134" s="64"/>
      <c r="FP134" s="64"/>
      <c r="FQ134" s="64"/>
      <c r="FR134" s="64"/>
      <c r="FS134" s="64"/>
      <c r="FT134" s="64"/>
      <c r="FU134" s="64"/>
      <c r="FV134" s="64"/>
      <c r="FW134" s="64"/>
      <c r="FX134" s="64"/>
      <c r="FY134" s="64"/>
      <c r="FZ134" s="64"/>
      <c r="GA134" s="64"/>
      <c r="GB134" s="64"/>
      <c r="GC134" s="64"/>
      <c r="GD134" s="64"/>
      <c r="GE134" s="64"/>
      <c r="GF134" s="64"/>
      <c r="GG134" s="64"/>
      <c r="GH134" s="64"/>
      <c r="GI134" s="64"/>
      <c r="GJ134" s="64"/>
      <c r="GK134" s="64"/>
      <c r="GL134" s="64"/>
      <c r="GM134" s="64"/>
      <c r="GN134" s="64"/>
      <c r="GO134" s="64"/>
      <c r="GP134" s="64"/>
      <c r="GQ134" s="64"/>
      <c r="GR134" s="64"/>
      <c r="GS134" s="64"/>
      <c r="GT134" s="64"/>
      <c r="GU134" s="64"/>
      <c r="GV134" s="64"/>
      <c r="GW134" s="64"/>
      <c r="GX134" s="64"/>
      <c r="GY134" s="64"/>
      <c r="GZ134" s="64"/>
      <c r="HA134" s="64"/>
      <c r="HB134" s="64"/>
      <c r="HC134" s="64"/>
      <c r="HD134" s="64"/>
      <c r="HE134" s="64"/>
      <c r="HF134" s="64"/>
      <c r="HG134" s="64"/>
      <c r="HH134" s="64"/>
      <c r="HI134" s="64"/>
      <c r="HJ134" s="64"/>
      <c r="HK134" s="64"/>
      <c r="HL134" s="64"/>
      <c r="HM134" s="64"/>
      <c r="HN134" s="64"/>
      <c r="HO134" s="64"/>
      <c r="HP134" s="64"/>
      <c r="HQ134" s="64"/>
      <c r="HR134" s="64"/>
      <c r="HS134" s="65"/>
      <c r="HT134" s="65"/>
      <c r="HU134" s="65"/>
      <c r="HV134" s="65"/>
      <c r="HW134" s="65"/>
      <c r="HX134" s="65"/>
      <c r="HY134" s="65"/>
    </row>
    <row r="135" spans="1:233" s="66" customFormat="1" ht="85.5" customHeight="1" thickBot="1" x14ac:dyDescent="0.3">
      <c r="A135" s="418" t="s">
        <v>523</v>
      </c>
      <c r="B135" s="419" t="s">
        <v>207</v>
      </c>
      <c r="C135" s="419" t="s">
        <v>205</v>
      </c>
      <c r="D135" s="419" t="s">
        <v>511</v>
      </c>
      <c r="E135" s="419" t="s">
        <v>527</v>
      </c>
      <c r="F135" s="419" t="s">
        <v>157</v>
      </c>
      <c r="G135" s="533" t="s">
        <v>549</v>
      </c>
      <c r="H135" s="283" t="s">
        <v>113</v>
      </c>
      <c r="I135" s="536" t="s">
        <v>551</v>
      </c>
      <c r="J135" s="537" t="s">
        <v>552</v>
      </c>
      <c r="K135" s="735">
        <v>14</v>
      </c>
      <c r="L135" s="875" t="s">
        <v>550</v>
      </c>
      <c r="M135" s="538">
        <v>2021005810238</v>
      </c>
      <c r="N135" s="442">
        <v>1006110695.9100037</v>
      </c>
      <c r="O135" s="513" t="s">
        <v>1025</v>
      </c>
      <c r="P135" s="443">
        <v>230</v>
      </c>
      <c r="Q135" s="849">
        <v>1006110696</v>
      </c>
      <c r="R135" s="928" t="s">
        <v>1113</v>
      </c>
      <c r="S135" s="443" t="s">
        <v>551</v>
      </c>
      <c r="T135" s="444" t="s">
        <v>911</v>
      </c>
      <c r="U135" s="444" t="s">
        <v>999</v>
      </c>
      <c r="V135" s="932"/>
      <c r="W135" s="980" t="s">
        <v>534</v>
      </c>
      <c r="X135" s="446">
        <f t="shared" si="21"/>
        <v>1006110695.9100037</v>
      </c>
      <c r="Y135" s="483">
        <v>53211</v>
      </c>
      <c r="Z135" s="500" t="s">
        <v>537</v>
      </c>
      <c r="AA135" s="1016">
        <v>1006110.6959100036</v>
      </c>
      <c r="AB135" s="1084" t="s">
        <v>524</v>
      </c>
      <c r="AC135" s="1085" t="s">
        <v>1023</v>
      </c>
      <c r="AD135" s="1060" t="s">
        <v>218</v>
      </c>
      <c r="AE135" s="537" t="s">
        <v>219</v>
      </c>
      <c r="AF135" s="449">
        <v>0</v>
      </c>
      <c r="AG135" s="449">
        <v>1006110695.9100037</v>
      </c>
      <c r="AH135" s="1119">
        <f t="shared" si="14"/>
        <v>1006110695.9100037</v>
      </c>
      <c r="AI135" s="1184">
        <v>1006.1106959100036</v>
      </c>
      <c r="AJ135" s="540"/>
      <c r="AK135" s="479"/>
      <c r="AL135" s="479"/>
      <c r="AM135" s="479"/>
      <c r="AN135" s="479"/>
      <c r="AO135" s="479"/>
      <c r="AP135" s="479"/>
      <c r="AQ135" s="479"/>
      <c r="AR135" s="479"/>
      <c r="AS135" s="479"/>
      <c r="AT135" s="451"/>
      <c r="AU135" s="451"/>
      <c r="AV135" s="451"/>
      <c r="AW135" s="451"/>
      <c r="AX135" s="451"/>
      <c r="AY135" s="451"/>
      <c r="AZ135" s="479"/>
      <c r="BA135" s="451"/>
      <c r="BB135" s="451"/>
      <c r="BC135" s="451"/>
      <c r="BD135" s="451"/>
      <c r="BE135" s="451"/>
      <c r="BF135" s="451"/>
      <c r="BG135" s="451"/>
      <c r="BH135" s="451"/>
      <c r="BI135" s="451"/>
      <c r="BJ135" s="451"/>
      <c r="BK135" s="451"/>
      <c r="BL135" s="451"/>
      <c r="BM135" s="451"/>
      <c r="BN135" s="451"/>
      <c r="BO135" s="451"/>
      <c r="BP135" s="451"/>
      <c r="BQ135" s="451"/>
      <c r="BR135" s="451"/>
      <c r="BS135" s="451"/>
      <c r="BT135" s="451"/>
      <c r="BU135" s="451"/>
      <c r="BV135" s="451"/>
      <c r="BW135" s="451"/>
      <c r="BX135" s="451"/>
      <c r="BY135" s="451"/>
      <c r="BZ135" s="451"/>
      <c r="CA135" s="451"/>
      <c r="CB135" s="451"/>
      <c r="CC135" s="451"/>
      <c r="CD135" s="451"/>
      <c r="CE135" s="451"/>
      <c r="CF135" s="451">
        <v>1006.1106959100036</v>
      </c>
      <c r="CG135" s="451"/>
      <c r="CH135" s="451"/>
      <c r="CI135" s="451"/>
      <c r="CJ135" s="451"/>
      <c r="CK135" s="451"/>
      <c r="CL135" s="451"/>
      <c r="CM135" s="452"/>
      <c r="CN135" s="452"/>
      <c r="CO135" s="1185"/>
      <c r="CP135" s="1224" t="s">
        <v>553</v>
      </c>
      <c r="CQ135" s="512" t="s">
        <v>554</v>
      </c>
      <c r="CR135" s="512">
        <v>24021</v>
      </c>
      <c r="CS135" s="512" t="s">
        <v>555</v>
      </c>
      <c r="CT135" s="539" t="s">
        <v>534</v>
      </c>
      <c r="CU135" s="454">
        <f>AH135</f>
        <v>1006110695.9100037</v>
      </c>
      <c r="CV135" s="483">
        <v>53211</v>
      </c>
      <c r="CW135" s="483" t="s">
        <v>537</v>
      </c>
      <c r="CX135" s="483">
        <v>39</v>
      </c>
      <c r="CY135" s="483" t="s">
        <v>556</v>
      </c>
      <c r="CZ135" s="483">
        <v>7045101</v>
      </c>
      <c r="DA135" s="483" t="s">
        <v>557</v>
      </c>
      <c r="DB135" s="541" t="s">
        <v>558</v>
      </c>
      <c r="DC135" s="500" t="s">
        <v>1165</v>
      </c>
      <c r="DD135" s="53">
        <f t="shared" si="19"/>
        <v>1006110695.9100037</v>
      </c>
      <c r="DE135" s="53">
        <f t="shared" si="20"/>
        <v>0</v>
      </c>
      <c r="DF135" s="64"/>
      <c r="DG135" s="64"/>
      <c r="DH135" s="64"/>
      <c r="DI135" s="64"/>
      <c r="DJ135" s="64"/>
      <c r="DK135" s="64"/>
      <c r="DL135" s="64"/>
      <c r="DM135" s="64"/>
      <c r="DN135" s="64"/>
      <c r="DO135" s="64"/>
      <c r="DP135" s="64"/>
      <c r="DQ135" s="64"/>
      <c r="DR135" s="64"/>
      <c r="DS135" s="64"/>
      <c r="DT135" s="64"/>
      <c r="DU135" s="64"/>
      <c r="DV135" s="64"/>
      <c r="DW135" s="64"/>
      <c r="DX135" s="64"/>
      <c r="DY135" s="64"/>
      <c r="DZ135" s="64"/>
      <c r="EA135" s="64"/>
      <c r="EB135" s="64"/>
      <c r="EC135" s="64"/>
      <c r="ED135" s="64"/>
      <c r="EE135" s="64"/>
      <c r="EF135" s="64"/>
      <c r="EG135" s="64"/>
      <c r="EH135" s="64"/>
      <c r="EI135" s="64"/>
      <c r="EJ135" s="64"/>
      <c r="EK135" s="64"/>
      <c r="EL135" s="64"/>
      <c r="EM135" s="64"/>
      <c r="EN135" s="64"/>
      <c r="EO135" s="64"/>
      <c r="EP135" s="64"/>
      <c r="EQ135" s="64"/>
      <c r="ER135" s="64"/>
      <c r="ES135" s="64"/>
      <c r="ET135" s="64"/>
      <c r="EU135" s="64"/>
      <c r="EV135" s="64"/>
      <c r="EW135" s="64"/>
      <c r="EX135" s="64"/>
      <c r="EY135" s="64"/>
      <c r="EZ135" s="64"/>
      <c r="FA135" s="64"/>
      <c r="FB135" s="64"/>
      <c r="FC135" s="64"/>
      <c r="FD135" s="64"/>
      <c r="FE135" s="64"/>
      <c r="FF135" s="64"/>
      <c r="FG135" s="64"/>
      <c r="FH135" s="64"/>
      <c r="FI135" s="64"/>
      <c r="FJ135" s="64"/>
      <c r="FK135" s="64"/>
      <c r="FL135" s="64"/>
      <c r="FM135" s="64"/>
      <c r="FN135" s="64"/>
      <c r="FO135" s="64"/>
      <c r="FP135" s="64"/>
      <c r="FQ135" s="64"/>
      <c r="FR135" s="64"/>
      <c r="FS135" s="64"/>
      <c r="FT135" s="64"/>
      <c r="FU135" s="64"/>
      <c r="FV135" s="64"/>
      <c r="FW135" s="64"/>
      <c r="FX135" s="64"/>
      <c r="FY135" s="64"/>
      <c r="FZ135" s="64"/>
      <c r="GA135" s="64"/>
      <c r="GB135" s="64"/>
      <c r="GC135" s="64"/>
      <c r="GD135" s="64"/>
      <c r="GE135" s="64"/>
      <c r="GF135" s="64"/>
      <c r="GG135" s="64"/>
      <c r="GH135" s="64"/>
      <c r="GI135" s="64"/>
      <c r="GJ135" s="64"/>
      <c r="GK135" s="64"/>
      <c r="GL135" s="64"/>
      <c r="GM135" s="64"/>
      <c r="GN135" s="64"/>
      <c r="GO135" s="64"/>
      <c r="GP135" s="64"/>
      <c r="GQ135" s="64"/>
      <c r="GR135" s="64"/>
      <c r="GS135" s="64"/>
      <c r="GT135" s="64"/>
      <c r="GU135" s="64"/>
      <c r="GV135" s="64"/>
      <c r="GW135" s="64"/>
      <c r="GX135" s="64"/>
      <c r="GY135" s="64"/>
      <c r="GZ135" s="64"/>
      <c r="HA135" s="64"/>
      <c r="HB135" s="64"/>
      <c r="HC135" s="64"/>
      <c r="HD135" s="64"/>
      <c r="HE135" s="64"/>
      <c r="HF135" s="64"/>
      <c r="HG135" s="64"/>
      <c r="HH135" s="64"/>
      <c r="HI135" s="64"/>
      <c r="HJ135" s="64"/>
      <c r="HK135" s="64"/>
      <c r="HL135" s="64"/>
      <c r="HM135" s="64"/>
      <c r="HN135" s="64"/>
      <c r="HO135" s="64"/>
      <c r="HP135" s="64"/>
      <c r="HQ135" s="64"/>
      <c r="HR135" s="64"/>
      <c r="HS135" s="65"/>
      <c r="HT135" s="65"/>
      <c r="HU135" s="65"/>
      <c r="HV135" s="65"/>
      <c r="HW135" s="65"/>
      <c r="HX135" s="65"/>
      <c r="HY135" s="65"/>
    </row>
    <row r="136" spans="1:233" ht="19.5" x14ac:dyDescent="0.25">
      <c r="A136" s="667" t="s">
        <v>523</v>
      </c>
      <c r="B136" s="336" t="s">
        <v>207</v>
      </c>
      <c r="C136" s="336" t="s">
        <v>205</v>
      </c>
      <c r="D136" s="336" t="s">
        <v>415</v>
      </c>
      <c r="E136" s="336"/>
      <c r="F136" s="336"/>
      <c r="G136" s="668"/>
      <c r="H136" s="680"/>
      <c r="I136" s="721"/>
      <c r="J136" s="338"/>
      <c r="K136" s="722"/>
      <c r="L136" s="855" t="s">
        <v>559</v>
      </c>
      <c r="M136" s="338"/>
      <c r="N136" s="339"/>
      <c r="O136" s="340"/>
      <c r="P136" s="336"/>
      <c r="Q136" s="856"/>
      <c r="R136" s="667"/>
      <c r="S136" s="336"/>
      <c r="T136" s="340"/>
      <c r="U136" s="340"/>
      <c r="V136" s="722"/>
      <c r="W136" s="968"/>
      <c r="X136" s="337"/>
      <c r="Y136" s="337"/>
      <c r="Z136" s="668"/>
      <c r="AA136" s="1019"/>
      <c r="AB136" s="1088"/>
      <c r="AC136" s="1089"/>
      <c r="AD136" s="1049"/>
      <c r="AE136" s="338"/>
      <c r="AF136" s="341"/>
      <c r="AG136" s="341"/>
      <c r="AH136" s="1123"/>
      <c r="AI136" s="1188"/>
      <c r="AJ136" s="342"/>
      <c r="AK136" s="342"/>
      <c r="AL136" s="342"/>
      <c r="AM136" s="342"/>
      <c r="AN136" s="342"/>
      <c r="AO136" s="342"/>
      <c r="AP136" s="342"/>
      <c r="AQ136" s="342"/>
      <c r="AR136" s="342"/>
      <c r="AS136" s="342"/>
      <c r="AT136" s="342"/>
      <c r="AU136" s="342"/>
      <c r="AV136" s="342"/>
      <c r="AW136" s="342"/>
      <c r="AX136" s="342"/>
      <c r="AY136" s="342"/>
      <c r="AZ136" s="342"/>
      <c r="BA136" s="342"/>
      <c r="BB136" s="342"/>
      <c r="BC136" s="342"/>
      <c r="BD136" s="342"/>
      <c r="BE136" s="342"/>
      <c r="BF136" s="342"/>
      <c r="BG136" s="342"/>
      <c r="BH136" s="342"/>
      <c r="BI136" s="342"/>
      <c r="BJ136" s="342"/>
      <c r="BK136" s="342"/>
      <c r="BL136" s="342"/>
      <c r="BM136" s="342"/>
      <c r="BN136" s="342"/>
      <c r="BO136" s="342"/>
      <c r="BP136" s="342"/>
      <c r="BQ136" s="342"/>
      <c r="BR136" s="342"/>
      <c r="BS136" s="342"/>
      <c r="BT136" s="342"/>
      <c r="BU136" s="342"/>
      <c r="BV136" s="342"/>
      <c r="BW136" s="342"/>
      <c r="BX136" s="342"/>
      <c r="BY136" s="342"/>
      <c r="BZ136" s="342"/>
      <c r="CA136" s="342"/>
      <c r="CB136" s="342"/>
      <c r="CC136" s="342"/>
      <c r="CD136" s="342"/>
      <c r="CE136" s="342"/>
      <c r="CF136" s="342"/>
      <c r="CG136" s="342"/>
      <c r="CH136" s="342"/>
      <c r="CI136" s="342"/>
      <c r="CJ136" s="342"/>
      <c r="CK136" s="342"/>
      <c r="CL136" s="342"/>
      <c r="CM136" s="342"/>
      <c r="CN136" s="342"/>
      <c r="CO136" s="1189"/>
      <c r="CP136" s="917"/>
      <c r="CQ136" s="337"/>
      <c r="CR136" s="337"/>
      <c r="CS136" s="337"/>
      <c r="CT136" s="337"/>
      <c r="CU136" s="337"/>
      <c r="CV136" s="337"/>
      <c r="CW136" s="337"/>
      <c r="CX136" s="337"/>
      <c r="CY136" s="337"/>
      <c r="CZ136" s="337"/>
      <c r="DA136" s="337"/>
      <c r="DB136" s="337"/>
      <c r="DC136" s="337"/>
      <c r="DD136" s="53">
        <f t="shared" si="19"/>
        <v>0</v>
      </c>
      <c r="DE136" s="53">
        <f t="shared" si="20"/>
        <v>0</v>
      </c>
      <c r="DF136" s="46"/>
      <c r="DG136" s="46"/>
      <c r="DH136" s="46"/>
      <c r="DI136" s="46"/>
      <c r="DJ136" s="46"/>
      <c r="DK136" s="46"/>
      <c r="DL136" s="46"/>
      <c r="DM136" s="46"/>
      <c r="DN136" s="46"/>
      <c r="DO136" s="46"/>
      <c r="DP136" s="46"/>
      <c r="DQ136" s="46"/>
      <c r="DR136" s="46"/>
      <c r="DS136" s="46"/>
      <c r="DT136" s="46"/>
      <c r="DU136" s="46"/>
      <c r="DV136" s="46"/>
      <c r="DW136" s="46"/>
      <c r="DX136" s="46"/>
      <c r="DY136" s="46"/>
      <c r="DZ136" s="46"/>
      <c r="EA136" s="46"/>
      <c r="EB136" s="46"/>
      <c r="EC136" s="46"/>
      <c r="ED136" s="46"/>
      <c r="EE136" s="46"/>
      <c r="EF136" s="46"/>
      <c r="EG136" s="46"/>
      <c r="EH136" s="46"/>
      <c r="EI136" s="46"/>
      <c r="EJ136" s="46"/>
      <c r="EK136" s="46"/>
      <c r="EL136" s="46"/>
      <c r="EM136" s="46"/>
      <c r="EN136" s="46"/>
      <c r="EO136" s="46"/>
      <c r="EP136" s="46"/>
      <c r="EQ136" s="46"/>
      <c r="ER136" s="46"/>
      <c r="ES136" s="46"/>
      <c r="ET136" s="46"/>
      <c r="EU136" s="46"/>
      <c r="EV136" s="46"/>
      <c r="EW136" s="46"/>
      <c r="EX136" s="46"/>
      <c r="EY136" s="46"/>
      <c r="EZ136" s="46"/>
      <c r="FA136" s="46"/>
      <c r="FB136" s="46"/>
      <c r="FC136" s="46"/>
      <c r="FD136" s="46"/>
      <c r="FE136" s="46"/>
      <c r="FF136" s="46"/>
      <c r="FG136" s="46"/>
      <c r="FH136" s="46"/>
      <c r="FI136" s="46"/>
      <c r="FJ136" s="46"/>
      <c r="FK136" s="46"/>
      <c r="FL136" s="46"/>
      <c r="FM136" s="46"/>
      <c r="FN136" s="46"/>
      <c r="FO136" s="46"/>
      <c r="FP136" s="46"/>
      <c r="FQ136" s="46"/>
      <c r="FR136" s="46"/>
      <c r="FS136" s="46"/>
      <c r="FT136" s="46"/>
      <c r="FU136" s="46"/>
      <c r="FV136" s="46"/>
      <c r="FW136" s="46"/>
      <c r="FX136" s="46"/>
      <c r="FY136" s="46"/>
      <c r="FZ136" s="46"/>
      <c r="GA136" s="46"/>
      <c r="GB136" s="46"/>
      <c r="GC136" s="46"/>
      <c r="GD136" s="46"/>
      <c r="GE136" s="46"/>
      <c r="GF136" s="46"/>
      <c r="GG136" s="46"/>
      <c r="GH136" s="46"/>
      <c r="GI136" s="46"/>
      <c r="GJ136" s="46"/>
      <c r="GK136" s="46"/>
      <c r="GL136" s="46"/>
      <c r="GM136" s="46"/>
      <c r="GN136" s="46"/>
      <c r="GO136" s="46"/>
      <c r="GP136" s="46"/>
      <c r="GQ136" s="46"/>
      <c r="GR136" s="46"/>
      <c r="GS136" s="46"/>
      <c r="GT136" s="46"/>
      <c r="GU136" s="46"/>
      <c r="GV136" s="46"/>
      <c r="GW136" s="46"/>
      <c r="GX136" s="46"/>
      <c r="GY136" s="46"/>
      <c r="GZ136" s="46"/>
      <c r="HA136" s="46"/>
      <c r="HB136" s="46"/>
      <c r="HC136" s="46"/>
      <c r="HD136" s="46"/>
      <c r="HE136" s="46"/>
      <c r="HF136" s="46"/>
      <c r="HG136" s="46"/>
      <c r="HH136" s="46"/>
      <c r="HI136" s="46"/>
      <c r="HJ136" s="46"/>
      <c r="HK136" s="46"/>
      <c r="HL136" s="46"/>
      <c r="HM136" s="46"/>
      <c r="HN136" s="46"/>
      <c r="HO136" s="46"/>
      <c r="HP136" s="46"/>
      <c r="HQ136" s="46"/>
      <c r="HR136" s="46"/>
      <c r="HS136" s="33"/>
      <c r="HT136" s="33"/>
      <c r="HU136" s="33"/>
      <c r="HV136" s="33"/>
      <c r="HW136" s="33"/>
      <c r="HX136" s="33"/>
      <c r="HY136" s="33"/>
    </row>
    <row r="137" spans="1:233" ht="19.5" x14ac:dyDescent="0.25">
      <c r="A137" s="653" t="s">
        <v>523</v>
      </c>
      <c r="B137" s="47" t="s">
        <v>207</v>
      </c>
      <c r="C137" s="47" t="s">
        <v>205</v>
      </c>
      <c r="D137" s="47" t="s">
        <v>415</v>
      </c>
      <c r="E137" s="47" t="s">
        <v>271</v>
      </c>
      <c r="F137" s="47"/>
      <c r="G137" s="654"/>
      <c r="H137" s="678"/>
      <c r="I137" s="698"/>
      <c r="J137" s="50"/>
      <c r="K137" s="699"/>
      <c r="L137" s="824" t="s">
        <v>272</v>
      </c>
      <c r="M137" s="50"/>
      <c r="N137" s="49"/>
      <c r="O137" s="198"/>
      <c r="P137" s="47"/>
      <c r="Q137" s="825"/>
      <c r="R137" s="653"/>
      <c r="S137" s="47"/>
      <c r="T137" s="198"/>
      <c r="U137" s="198"/>
      <c r="V137" s="699"/>
      <c r="W137" s="959"/>
      <c r="X137" s="48"/>
      <c r="Y137" s="48"/>
      <c r="Z137" s="654"/>
      <c r="AA137" s="1005"/>
      <c r="AB137" s="993"/>
      <c r="AC137" s="942"/>
      <c r="AD137" s="1035"/>
      <c r="AE137" s="50"/>
      <c r="AF137" s="51"/>
      <c r="AG137" s="51"/>
      <c r="AH137" s="1109"/>
      <c r="AI137" s="1168"/>
      <c r="AJ137" s="52"/>
      <c r="AK137" s="52"/>
      <c r="AL137" s="52"/>
      <c r="AM137" s="52"/>
      <c r="AN137" s="52"/>
      <c r="AO137" s="52"/>
      <c r="AP137" s="52"/>
      <c r="AQ137" s="52"/>
      <c r="AR137" s="52"/>
      <c r="AS137" s="52"/>
      <c r="AT137" s="52"/>
      <c r="AU137" s="52"/>
      <c r="AV137" s="52"/>
      <c r="AW137" s="52"/>
      <c r="AX137" s="52"/>
      <c r="AY137" s="52"/>
      <c r="AZ137" s="52"/>
      <c r="BA137" s="52"/>
      <c r="BB137" s="52"/>
      <c r="BC137" s="52"/>
      <c r="BD137" s="52"/>
      <c r="BE137" s="52"/>
      <c r="BF137" s="52"/>
      <c r="BG137" s="52"/>
      <c r="BH137" s="52"/>
      <c r="BI137" s="52"/>
      <c r="BJ137" s="52"/>
      <c r="BK137" s="52"/>
      <c r="BL137" s="52"/>
      <c r="BM137" s="52"/>
      <c r="BN137" s="52"/>
      <c r="BO137" s="52"/>
      <c r="BP137" s="52"/>
      <c r="BQ137" s="52"/>
      <c r="BR137" s="52"/>
      <c r="BS137" s="52"/>
      <c r="BT137" s="52"/>
      <c r="BU137" s="52"/>
      <c r="BV137" s="52"/>
      <c r="BW137" s="52"/>
      <c r="BX137" s="52"/>
      <c r="BY137" s="52"/>
      <c r="BZ137" s="52"/>
      <c r="CA137" s="52"/>
      <c r="CB137" s="52"/>
      <c r="CC137" s="52"/>
      <c r="CD137" s="52"/>
      <c r="CE137" s="52"/>
      <c r="CF137" s="52"/>
      <c r="CG137" s="52"/>
      <c r="CH137" s="52"/>
      <c r="CI137" s="52"/>
      <c r="CJ137" s="52"/>
      <c r="CK137" s="52"/>
      <c r="CL137" s="52"/>
      <c r="CM137" s="52"/>
      <c r="CN137" s="52"/>
      <c r="CO137" s="1169"/>
      <c r="CP137" s="909"/>
      <c r="CQ137" s="48"/>
      <c r="CR137" s="48"/>
      <c r="CS137" s="48"/>
      <c r="CT137" s="48"/>
      <c r="CU137" s="48"/>
      <c r="CV137" s="48"/>
      <c r="CW137" s="48"/>
      <c r="CX137" s="48"/>
      <c r="CY137" s="48"/>
      <c r="CZ137" s="48"/>
      <c r="DA137" s="48"/>
      <c r="DB137" s="48"/>
      <c r="DC137" s="48"/>
      <c r="DD137" s="53">
        <f t="shared" si="19"/>
        <v>0</v>
      </c>
      <c r="DE137" s="53">
        <f t="shared" si="20"/>
        <v>0</v>
      </c>
      <c r="DF137" s="46"/>
      <c r="DG137" s="46"/>
      <c r="DH137" s="46"/>
      <c r="DI137" s="46"/>
      <c r="DJ137" s="46"/>
      <c r="DK137" s="46"/>
      <c r="DL137" s="46"/>
      <c r="DM137" s="46"/>
      <c r="DN137" s="46"/>
      <c r="DO137" s="46"/>
      <c r="DP137" s="46"/>
      <c r="DQ137" s="46"/>
      <c r="DR137" s="46"/>
      <c r="DS137" s="46"/>
      <c r="DT137" s="46"/>
      <c r="DU137" s="46"/>
      <c r="DV137" s="46"/>
      <c r="DW137" s="46"/>
      <c r="DX137" s="46"/>
      <c r="DY137" s="46"/>
      <c r="DZ137" s="46"/>
      <c r="EA137" s="46"/>
      <c r="EB137" s="46"/>
      <c r="EC137" s="46"/>
      <c r="ED137" s="46"/>
      <c r="EE137" s="46"/>
      <c r="EF137" s="46"/>
      <c r="EG137" s="46"/>
      <c r="EH137" s="46"/>
      <c r="EI137" s="46"/>
      <c r="EJ137" s="46"/>
      <c r="EK137" s="46"/>
      <c r="EL137" s="46"/>
      <c r="EM137" s="46"/>
      <c r="EN137" s="46"/>
      <c r="EO137" s="46"/>
      <c r="EP137" s="46"/>
      <c r="EQ137" s="46"/>
      <c r="ER137" s="46"/>
      <c r="ES137" s="46"/>
      <c r="ET137" s="46"/>
      <c r="EU137" s="46"/>
      <c r="EV137" s="46"/>
      <c r="EW137" s="46"/>
      <c r="EX137" s="46"/>
      <c r="EY137" s="46"/>
      <c r="EZ137" s="46"/>
      <c r="FA137" s="46"/>
      <c r="FB137" s="46"/>
      <c r="FC137" s="46"/>
      <c r="FD137" s="46"/>
      <c r="FE137" s="46"/>
      <c r="FF137" s="46"/>
      <c r="FG137" s="46"/>
      <c r="FH137" s="46"/>
      <c r="FI137" s="46"/>
      <c r="FJ137" s="46"/>
      <c r="FK137" s="46"/>
      <c r="FL137" s="46"/>
      <c r="FM137" s="46"/>
      <c r="FN137" s="46"/>
      <c r="FO137" s="46"/>
      <c r="FP137" s="46"/>
      <c r="FQ137" s="46"/>
      <c r="FR137" s="46"/>
      <c r="FS137" s="46"/>
      <c r="FT137" s="46"/>
      <c r="FU137" s="46"/>
      <c r="FV137" s="46"/>
      <c r="FW137" s="46"/>
      <c r="FX137" s="46"/>
      <c r="FY137" s="46"/>
      <c r="FZ137" s="46"/>
      <c r="GA137" s="46"/>
      <c r="GB137" s="46"/>
      <c r="GC137" s="46"/>
      <c r="GD137" s="46"/>
      <c r="GE137" s="46"/>
      <c r="GF137" s="46"/>
      <c r="GG137" s="46"/>
      <c r="GH137" s="46"/>
      <c r="GI137" s="46"/>
      <c r="GJ137" s="46"/>
      <c r="GK137" s="46"/>
      <c r="GL137" s="46"/>
      <c r="GM137" s="46"/>
      <c r="GN137" s="46"/>
      <c r="GO137" s="46"/>
      <c r="GP137" s="46"/>
      <c r="GQ137" s="46"/>
      <c r="GR137" s="46"/>
      <c r="GS137" s="46"/>
      <c r="GT137" s="46"/>
      <c r="GU137" s="46"/>
      <c r="GV137" s="46"/>
      <c r="GW137" s="46"/>
      <c r="GX137" s="46"/>
      <c r="GY137" s="46"/>
      <c r="GZ137" s="46"/>
      <c r="HA137" s="46"/>
      <c r="HB137" s="46"/>
      <c r="HC137" s="46"/>
      <c r="HD137" s="46"/>
      <c r="HE137" s="46"/>
      <c r="HF137" s="46"/>
      <c r="HG137" s="46"/>
      <c r="HH137" s="46"/>
      <c r="HI137" s="46"/>
      <c r="HJ137" s="46"/>
      <c r="HK137" s="46"/>
      <c r="HL137" s="46"/>
      <c r="HM137" s="46"/>
      <c r="HN137" s="46"/>
      <c r="HO137" s="46"/>
      <c r="HP137" s="46"/>
      <c r="HQ137" s="46"/>
      <c r="HR137" s="46"/>
      <c r="HS137" s="33"/>
      <c r="HT137" s="33"/>
      <c r="HU137" s="33"/>
      <c r="HV137" s="33"/>
      <c r="HW137" s="33"/>
      <c r="HX137" s="33"/>
      <c r="HY137" s="33"/>
    </row>
    <row r="138" spans="1:233" ht="32.25" thickBot="1" x14ac:dyDescent="0.3">
      <c r="A138" s="661" t="s">
        <v>523</v>
      </c>
      <c r="B138" s="297" t="s">
        <v>207</v>
      </c>
      <c r="C138" s="297" t="s">
        <v>205</v>
      </c>
      <c r="D138" s="297" t="s">
        <v>415</v>
      </c>
      <c r="E138" s="297" t="s">
        <v>271</v>
      </c>
      <c r="F138" s="297" t="s">
        <v>134</v>
      </c>
      <c r="G138" s="662"/>
      <c r="H138" s="739"/>
      <c r="I138" s="730"/>
      <c r="J138" s="305"/>
      <c r="K138" s="731"/>
      <c r="L138" s="838" t="s">
        <v>560</v>
      </c>
      <c r="M138" s="305"/>
      <c r="N138" s="300"/>
      <c r="O138" s="301"/>
      <c r="P138" s="297"/>
      <c r="Q138" s="839"/>
      <c r="R138" s="661"/>
      <c r="S138" s="297"/>
      <c r="T138" s="301"/>
      <c r="U138" s="301"/>
      <c r="V138" s="731"/>
      <c r="W138" s="964"/>
      <c r="X138" s="298"/>
      <c r="Y138" s="298"/>
      <c r="Z138" s="662"/>
      <c r="AA138" s="1012"/>
      <c r="AB138" s="1077"/>
      <c r="AC138" s="1078"/>
      <c r="AD138" s="1057"/>
      <c r="AE138" s="305"/>
      <c r="AF138" s="302"/>
      <c r="AG138" s="302"/>
      <c r="AH138" s="1114"/>
      <c r="AI138" s="1178"/>
      <c r="AJ138" s="303"/>
      <c r="AK138" s="303"/>
      <c r="AL138" s="303"/>
      <c r="AM138" s="303"/>
      <c r="AN138" s="303"/>
      <c r="AO138" s="303"/>
      <c r="AP138" s="303"/>
      <c r="AQ138" s="303"/>
      <c r="AR138" s="303"/>
      <c r="AS138" s="303"/>
      <c r="AT138" s="303"/>
      <c r="AU138" s="303"/>
      <c r="AV138" s="303"/>
      <c r="AW138" s="303"/>
      <c r="AX138" s="303"/>
      <c r="AY138" s="303"/>
      <c r="AZ138" s="303"/>
      <c r="BA138" s="303"/>
      <c r="BB138" s="303"/>
      <c r="BC138" s="303"/>
      <c r="BD138" s="303"/>
      <c r="BE138" s="303"/>
      <c r="BF138" s="303"/>
      <c r="BG138" s="303"/>
      <c r="BH138" s="303"/>
      <c r="BI138" s="303"/>
      <c r="BJ138" s="303"/>
      <c r="BK138" s="303"/>
      <c r="BL138" s="303"/>
      <c r="BM138" s="303"/>
      <c r="BN138" s="303"/>
      <c r="BO138" s="303"/>
      <c r="BP138" s="303"/>
      <c r="BQ138" s="303"/>
      <c r="BR138" s="303"/>
      <c r="BS138" s="303"/>
      <c r="BT138" s="303"/>
      <c r="BU138" s="303"/>
      <c r="BV138" s="303"/>
      <c r="BW138" s="303"/>
      <c r="BX138" s="303"/>
      <c r="BY138" s="303"/>
      <c r="BZ138" s="303"/>
      <c r="CA138" s="303"/>
      <c r="CB138" s="303"/>
      <c r="CC138" s="303"/>
      <c r="CD138" s="303"/>
      <c r="CE138" s="303"/>
      <c r="CF138" s="303"/>
      <c r="CG138" s="303"/>
      <c r="CH138" s="303"/>
      <c r="CI138" s="303"/>
      <c r="CJ138" s="303"/>
      <c r="CK138" s="303"/>
      <c r="CL138" s="303"/>
      <c r="CM138" s="303"/>
      <c r="CN138" s="303"/>
      <c r="CO138" s="1179"/>
      <c r="CP138" s="914"/>
      <c r="CQ138" s="298"/>
      <c r="CR138" s="298"/>
      <c r="CS138" s="298"/>
      <c r="CT138" s="298"/>
      <c r="CU138" s="298"/>
      <c r="CV138" s="298"/>
      <c r="CW138" s="298"/>
      <c r="CX138" s="298"/>
      <c r="CY138" s="298"/>
      <c r="CZ138" s="298"/>
      <c r="DA138" s="298"/>
      <c r="DB138" s="298"/>
      <c r="DC138" s="298"/>
      <c r="DD138" s="53">
        <f t="shared" si="19"/>
        <v>0</v>
      </c>
      <c r="DE138" s="53">
        <f t="shared" si="20"/>
        <v>0</v>
      </c>
      <c r="DF138" s="46"/>
      <c r="DG138" s="46"/>
      <c r="DH138" s="46"/>
      <c r="DI138" s="46"/>
      <c r="DJ138" s="46"/>
      <c r="DK138" s="46"/>
      <c r="DL138" s="46"/>
      <c r="DM138" s="46"/>
      <c r="DN138" s="46"/>
      <c r="DO138" s="46"/>
      <c r="DP138" s="46"/>
      <c r="DQ138" s="46"/>
      <c r="DR138" s="46"/>
      <c r="DS138" s="46"/>
      <c r="DT138" s="46"/>
      <c r="DU138" s="46"/>
      <c r="DV138" s="46"/>
      <c r="DW138" s="46"/>
      <c r="DX138" s="46"/>
      <c r="DY138" s="46"/>
      <c r="DZ138" s="46"/>
      <c r="EA138" s="46"/>
      <c r="EB138" s="46"/>
      <c r="EC138" s="46"/>
      <c r="ED138" s="46"/>
      <c r="EE138" s="46"/>
      <c r="EF138" s="46"/>
      <c r="EG138" s="46"/>
      <c r="EH138" s="46"/>
      <c r="EI138" s="46"/>
      <c r="EJ138" s="46"/>
      <c r="EK138" s="46"/>
      <c r="EL138" s="46"/>
      <c r="EM138" s="46"/>
      <c r="EN138" s="46"/>
      <c r="EO138" s="46"/>
      <c r="EP138" s="46"/>
      <c r="EQ138" s="46"/>
      <c r="ER138" s="46"/>
      <c r="ES138" s="46"/>
      <c r="ET138" s="46"/>
      <c r="EU138" s="46"/>
      <c r="EV138" s="46"/>
      <c r="EW138" s="46"/>
      <c r="EX138" s="46"/>
      <c r="EY138" s="46"/>
      <c r="EZ138" s="46"/>
      <c r="FA138" s="46"/>
      <c r="FB138" s="46"/>
      <c r="FC138" s="46"/>
      <c r="FD138" s="46"/>
      <c r="FE138" s="46"/>
      <c r="FF138" s="46"/>
      <c r="FG138" s="46"/>
      <c r="FH138" s="46"/>
      <c r="FI138" s="46"/>
      <c r="FJ138" s="46"/>
      <c r="FK138" s="46"/>
      <c r="FL138" s="46"/>
      <c r="FM138" s="46"/>
      <c r="FN138" s="46"/>
      <c r="FO138" s="46"/>
      <c r="FP138" s="46"/>
      <c r="FQ138" s="46"/>
      <c r="FR138" s="46"/>
      <c r="FS138" s="46"/>
      <c r="FT138" s="46"/>
      <c r="FU138" s="46"/>
      <c r="FV138" s="46"/>
      <c r="FW138" s="46"/>
      <c r="FX138" s="46"/>
      <c r="FY138" s="46"/>
      <c r="FZ138" s="46"/>
      <c r="GA138" s="46"/>
      <c r="GB138" s="46"/>
      <c r="GC138" s="46"/>
      <c r="GD138" s="46"/>
      <c r="GE138" s="46"/>
      <c r="GF138" s="46"/>
      <c r="GG138" s="46"/>
      <c r="GH138" s="46"/>
      <c r="GI138" s="46"/>
      <c r="GJ138" s="46"/>
      <c r="GK138" s="46"/>
      <c r="GL138" s="46"/>
      <c r="GM138" s="46"/>
      <c r="GN138" s="46"/>
      <c r="GO138" s="46"/>
      <c r="GP138" s="46"/>
      <c r="GQ138" s="46"/>
      <c r="GR138" s="46"/>
      <c r="GS138" s="46"/>
      <c r="GT138" s="46"/>
      <c r="GU138" s="46"/>
      <c r="GV138" s="46"/>
      <c r="GW138" s="46"/>
      <c r="GX138" s="46"/>
      <c r="GY138" s="46"/>
      <c r="GZ138" s="46"/>
      <c r="HA138" s="46"/>
      <c r="HB138" s="46"/>
      <c r="HC138" s="46"/>
      <c r="HD138" s="46"/>
      <c r="HE138" s="46"/>
      <c r="HF138" s="46"/>
      <c r="HG138" s="46"/>
      <c r="HH138" s="46"/>
      <c r="HI138" s="46"/>
      <c r="HJ138" s="46"/>
      <c r="HK138" s="46"/>
      <c r="HL138" s="46"/>
      <c r="HM138" s="46"/>
      <c r="HN138" s="46"/>
      <c r="HO138" s="46"/>
      <c r="HP138" s="46"/>
      <c r="HQ138" s="46"/>
      <c r="HR138" s="46"/>
      <c r="HS138" s="33"/>
      <c r="HT138" s="33"/>
      <c r="HU138" s="33"/>
      <c r="HV138" s="33"/>
      <c r="HW138" s="33"/>
      <c r="HX138" s="33"/>
      <c r="HY138" s="33"/>
    </row>
    <row r="139" spans="1:233" s="66" customFormat="1" ht="72" customHeight="1" x14ac:dyDescent="0.25">
      <c r="A139" s="1301" t="s">
        <v>523</v>
      </c>
      <c r="B139" s="1310" t="s">
        <v>207</v>
      </c>
      <c r="C139" s="1310" t="s">
        <v>205</v>
      </c>
      <c r="D139" s="1310" t="s">
        <v>415</v>
      </c>
      <c r="E139" s="1310" t="s">
        <v>271</v>
      </c>
      <c r="F139" s="1310" t="s">
        <v>134</v>
      </c>
      <c r="G139" s="1307" t="s">
        <v>561</v>
      </c>
      <c r="H139" s="1304" t="s">
        <v>113</v>
      </c>
      <c r="I139" s="495" t="s">
        <v>1027</v>
      </c>
      <c r="J139" s="464" t="s">
        <v>1032</v>
      </c>
      <c r="K139" s="723">
        <v>300</v>
      </c>
      <c r="L139" s="1301" t="s">
        <v>562</v>
      </c>
      <c r="M139" s="1310">
        <v>2021005810164</v>
      </c>
      <c r="N139" s="1403">
        <v>3501000000</v>
      </c>
      <c r="O139" s="1310" t="s">
        <v>1037</v>
      </c>
      <c r="P139" s="427">
        <v>300</v>
      </c>
      <c r="Q139" s="876">
        <v>600000000</v>
      </c>
      <c r="R139" s="1301" t="s">
        <v>1201</v>
      </c>
      <c r="S139" s="765" t="s">
        <v>1032</v>
      </c>
      <c r="T139" s="1322" t="s">
        <v>1202</v>
      </c>
      <c r="U139" s="1322" t="s">
        <v>999</v>
      </c>
      <c r="V139" s="723"/>
      <c r="W139" s="1301" t="s">
        <v>565</v>
      </c>
      <c r="X139" s="1406">
        <f>CU139</f>
        <v>3501000000</v>
      </c>
      <c r="Y139" s="1310">
        <v>53231</v>
      </c>
      <c r="Z139" s="1307" t="s">
        <v>569</v>
      </c>
      <c r="AA139" s="1409">
        <v>3501000</v>
      </c>
      <c r="AB139" s="1301" t="s">
        <v>524</v>
      </c>
      <c r="AC139" s="1317" t="s">
        <v>1023</v>
      </c>
      <c r="AD139" s="1412" t="s">
        <v>563</v>
      </c>
      <c r="AE139" s="1388" t="s">
        <v>564</v>
      </c>
      <c r="AF139" s="432"/>
      <c r="AG139" s="1416">
        <v>3501000000</v>
      </c>
      <c r="AH139" s="1419">
        <f t="shared" si="14"/>
        <v>3501000000</v>
      </c>
      <c r="AI139" s="1422">
        <v>3501</v>
      </c>
      <c r="AJ139" s="434"/>
      <c r="AK139" s="434"/>
      <c r="AL139" s="434"/>
      <c r="AM139" s="434"/>
      <c r="AN139" s="434"/>
      <c r="AO139" s="434"/>
      <c r="AP139" s="434"/>
      <c r="AQ139" s="434"/>
      <c r="AR139" s="434"/>
      <c r="AS139" s="434"/>
      <c r="AT139" s="434"/>
      <c r="AU139" s="434"/>
      <c r="AV139" s="434"/>
      <c r="AW139" s="434"/>
      <c r="AX139" s="434"/>
      <c r="AY139" s="434"/>
      <c r="AZ139" s="434"/>
      <c r="BA139" s="434"/>
      <c r="BB139" s="434"/>
      <c r="BC139" s="434"/>
      <c r="BD139" s="434"/>
      <c r="BE139" s="434"/>
      <c r="BF139" s="434"/>
      <c r="BG139" s="434"/>
      <c r="BH139" s="434"/>
      <c r="BI139" s="434"/>
      <c r="BJ139" s="434"/>
      <c r="BK139" s="434"/>
      <c r="BL139" s="434"/>
      <c r="BM139" s="434"/>
      <c r="BN139" s="434"/>
      <c r="BO139" s="434"/>
      <c r="BP139" s="434"/>
      <c r="BQ139" s="434"/>
      <c r="BR139" s="434"/>
      <c r="BS139" s="434"/>
      <c r="BT139" s="434"/>
      <c r="BU139" s="434"/>
      <c r="BV139" s="434"/>
      <c r="BW139" s="434"/>
      <c r="BX139" s="434"/>
      <c r="BY139" s="434"/>
      <c r="BZ139" s="434"/>
      <c r="CA139" s="434"/>
      <c r="CB139" s="434"/>
      <c r="CC139" s="434"/>
      <c r="CD139" s="1425">
        <v>1</v>
      </c>
      <c r="CE139" s="434"/>
      <c r="CF139" s="434"/>
      <c r="CG139" s="434"/>
      <c r="CH139" s="434"/>
      <c r="CI139" s="434"/>
      <c r="CJ139" s="434"/>
      <c r="CK139" s="434"/>
      <c r="CL139" s="434"/>
      <c r="CM139" s="434"/>
      <c r="CN139" s="434"/>
      <c r="CO139" s="1183"/>
      <c r="CP139" s="1400" t="s">
        <v>566</v>
      </c>
      <c r="CQ139" s="1310" t="s">
        <v>567</v>
      </c>
      <c r="CR139" s="1310">
        <v>40031</v>
      </c>
      <c r="CS139" s="1310" t="s">
        <v>568</v>
      </c>
      <c r="CT139" s="1310" t="s">
        <v>565</v>
      </c>
      <c r="CU139" s="1310">
        <f>AH139</f>
        <v>3501000000</v>
      </c>
      <c r="CV139" s="1310">
        <v>53231</v>
      </c>
      <c r="CW139" s="1310" t="s">
        <v>569</v>
      </c>
      <c r="CX139" s="1310" t="s">
        <v>570</v>
      </c>
      <c r="CY139" s="1310" t="s">
        <v>571</v>
      </c>
      <c r="CZ139" s="1310">
        <v>7063</v>
      </c>
      <c r="DA139" s="1310" t="s">
        <v>572</v>
      </c>
      <c r="DB139" s="1310" t="s">
        <v>563</v>
      </c>
      <c r="DC139" s="1307" t="s">
        <v>573</v>
      </c>
      <c r="DD139" s="1345" t="s">
        <v>1026</v>
      </c>
      <c r="DE139" s="53" t="e">
        <f t="shared" si="20"/>
        <v>#VALUE!</v>
      </c>
      <c r="DF139" s="64"/>
      <c r="DG139" s="64"/>
      <c r="DH139" s="64"/>
      <c r="DI139" s="64"/>
      <c r="DJ139" s="64"/>
      <c r="DK139" s="64"/>
      <c r="DL139" s="64"/>
      <c r="DM139" s="64"/>
      <c r="DN139" s="64"/>
      <c r="DO139" s="64"/>
      <c r="DP139" s="64"/>
      <c r="DQ139" s="64"/>
      <c r="DR139" s="64"/>
      <c r="DS139" s="64"/>
      <c r="DT139" s="64"/>
      <c r="DU139" s="64"/>
      <c r="DV139" s="64"/>
      <c r="DW139" s="64"/>
      <c r="DX139" s="64"/>
      <c r="DY139" s="64"/>
      <c r="DZ139" s="64"/>
      <c r="EA139" s="64"/>
      <c r="EB139" s="64"/>
      <c r="EC139" s="64"/>
      <c r="ED139" s="64"/>
      <c r="EE139" s="64"/>
      <c r="EF139" s="64"/>
      <c r="EG139" s="64"/>
      <c r="EH139" s="64"/>
      <c r="EI139" s="64"/>
      <c r="EJ139" s="64"/>
      <c r="EK139" s="64"/>
      <c r="EL139" s="64"/>
      <c r="EM139" s="64"/>
      <c r="EN139" s="64"/>
      <c r="EO139" s="64"/>
      <c r="EP139" s="64"/>
      <c r="EQ139" s="64"/>
      <c r="ER139" s="64"/>
      <c r="ES139" s="64"/>
      <c r="ET139" s="64"/>
      <c r="EU139" s="64"/>
      <c r="EV139" s="64"/>
      <c r="EW139" s="64"/>
      <c r="EX139" s="64"/>
      <c r="EY139" s="64"/>
      <c r="EZ139" s="64"/>
      <c r="FA139" s="64"/>
      <c r="FB139" s="64"/>
      <c r="FC139" s="64"/>
      <c r="FD139" s="64"/>
      <c r="FE139" s="64"/>
      <c r="FF139" s="64"/>
      <c r="FG139" s="64"/>
      <c r="FH139" s="64"/>
      <c r="FI139" s="64"/>
      <c r="FJ139" s="64"/>
      <c r="FK139" s="64"/>
      <c r="FL139" s="64"/>
      <c r="FM139" s="64"/>
      <c r="FN139" s="64"/>
      <c r="FO139" s="64"/>
      <c r="FP139" s="64"/>
      <c r="FQ139" s="64"/>
      <c r="FR139" s="64"/>
      <c r="FS139" s="64"/>
      <c r="FT139" s="64"/>
      <c r="FU139" s="64"/>
      <c r="FV139" s="64"/>
      <c r="FW139" s="64"/>
      <c r="FX139" s="64"/>
      <c r="FY139" s="64"/>
      <c r="FZ139" s="64"/>
      <c r="GA139" s="64"/>
      <c r="GB139" s="64"/>
      <c r="GC139" s="64"/>
      <c r="GD139" s="64"/>
      <c r="GE139" s="64"/>
      <c r="GF139" s="64"/>
      <c r="GG139" s="64"/>
      <c r="GH139" s="64"/>
      <c r="GI139" s="64"/>
      <c r="GJ139" s="64"/>
      <c r="GK139" s="64"/>
      <c r="GL139" s="64"/>
      <c r="GM139" s="64"/>
      <c r="GN139" s="64"/>
      <c r="GO139" s="64"/>
      <c r="GP139" s="64"/>
      <c r="GQ139" s="64"/>
      <c r="GR139" s="64"/>
      <c r="GS139" s="64"/>
      <c r="GT139" s="64"/>
      <c r="GU139" s="64"/>
      <c r="GV139" s="64"/>
      <c r="GW139" s="64"/>
      <c r="GX139" s="64"/>
      <c r="GY139" s="64"/>
      <c r="GZ139" s="64"/>
      <c r="HA139" s="64"/>
      <c r="HB139" s="64"/>
      <c r="HC139" s="64"/>
      <c r="HD139" s="64"/>
      <c r="HE139" s="64"/>
      <c r="HF139" s="64"/>
      <c r="HG139" s="64"/>
      <c r="HH139" s="64"/>
      <c r="HI139" s="64"/>
      <c r="HJ139" s="64"/>
      <c r="HK139" s="64"/>
      <c r="HL139" s="64"/>
      <c r="HM139" s="64"/>
      <c r="HN139" s="64"/>
      <c r="HO139" s="64"/>
      <c r="HP139" s="64"/>
      <c r="HQ139" s="64"/>
      <c r="HR139" s="64"/>
      <c r="HS139" s="64"/>
      <c r="HT139" s="64"/>
      <c r="HU139" s="64"/>
      <c r="HV139" s="64"/>
      <c r="HW139" s="64"/>
      <c r="HX139" s="64"/>
      <c r="HY139" s="64"/>
    </row>
    <row r="140" spans="1:233" s="66" customFormat="1" ht="72" customHeight="1" x14ac:dyDescent="0.25">
      <c r="A140" s="1302"/>
      <c r="B140" s="1311"/>
      <c r="C140" s="1311"/>
      <c r="D140" s="1311"/>
      <c r="E140" s="1311"/>
      <c r="F140" s="1311"/>
      <c r="G140" s="1308"/>
      <c r="H140" s="1305"/>
      <c r="I140" s="506" t="s">
        <v>1028</v>
      </c>
      <c r="J140" s="63" t="s">
        <v>1033</v>
      </c>
      <c r="K140" s="725">
        <v>2000</v>
      </c>
      <c r="L140" s="1302"/>
      <c r="M140" s="1311"/>
      <c r="N140" s="1404"/>
      <c r="O140" s="1311"/>
      <c r="P140" s="184">
        <v>1700</v>
      </c>
      <c r="Q140" s="877">
        <v>970000000</v>
      </c>
      <c r="R140" s="1302"/>
      <c r="S140" s="212" t="s">
        <v>1033</v>
      </c>
      <c r="T140" s="1300"/>
      <c r="U140" s="1300"/>
      <c r="V140" s="725"/>
      <c r="W140" s="1302"/>
      <c r="X140" s="1407"/>
      <c r="Y140" s="1311"/>
      <c r="Z140" s="1308"/>
      <c r="AA140" s="1410"/>
      <c r="AB140" s="1302"/>
      <c r="AC140" s="1318"/>
      <c r="AD140" s="1413"/>
      <c r="AE140" s="1415"/>
      <c r="AF140" s="83"/>
      <c r="AG140" s="1417"/>
      <c r="AH140" s="1420"/>
      <c r="AI140" s="1423"/>
      <c r="AJ140" s="55"/>
      <c r="AK140" s="55"/>
      <c r="AL140" s="55"/>
      <c r="AM140" s="55"/>
      <c r="AN140" s="55"/>
      <c r="AO140" s="55"/>
      <c r="AP140" s="55"/>
      <c r="AQ140" s="55"/>
      <c r="AR140" s="55"/>
      <c r="AS140" s="55"/>
      <c r="AT140" s="55"/>
      <c r="AU140" s="55"/>
      <c r="AV140" s="55"/>
      <c r="AW140" s="55"/>
      <c r="AX140" s="55"/>
      <c r="AY140" s="55"/>
      <c r="AZ140" s="55"/>
      <c r="BA140" s="55"/>
      <c r="BB140" s="55"/>
      <c r="BC140" s="55"/>
      <c r="BD140" s="55"/>
      <c r="BE140" s="55"/>
      <c r="BF140" s="55"/>
      <c r="BG140" s="55"/>
      <c r="BH140" s="55"/>
      <c r="BI140" s="55"/>
      <c r="BJ140" s="55"/>
      <c r="BK140" s="55"/>
      <c r="BL140" s="55"/>
      <c r="BM140" s="55"/>
      <c r="BN140" s="55"/>
      <c r="BO140" s="55"/>
      <c r="BP140" s="55"/>
      <c r="BQ140" s="55"/>
      <c r="BR140" s="55"/>
      <c r="BS140" s="55"/>
      <c r="BT140" s="55"/>
      <c r="BU140" s="55"/>
      <c r="BV140" s="55"/>
      <c r="BW140" s="55"/>
      <c r="BX140" s="55"/>
      <c r="BY140" s="55"/>
      <c r="BZ140" s="55"/>
      <c r="CA140" s="55"/>
      <c r="CB140" s="55"/>
      <c r="CC140" s="55"/>
      <c r="CD140" s="1426"/>
      <c r="CE140" s="55"/>
      <c r="CF140" s="55"/>
      <c r="CG140" s="55"/>
      <c r="CH140" s="55"/>
      <c r="CI140" s="55"/>
      <c r="CJ140" s="55"/>
      <c r="CK140" s="55"/>
      <c r="CL140" s="55"/>
      <c r="CM140" s="55"/>
      <c r="CN140" s="55"/>
      <c r="CO140" s="1193"/>
      <c r="CP140" s="1401"/>
      <c r="CQ140" s="1311"/>
      <c r="CR140" s="1311"/>
      <c r="CS140" s="1311"/>
      <c r="CT140" s="1311"/>
      <c r="CU140" s="1311"/>
      <c r="CV140" s="1311"/>
      <c r="CW140" s="1311"/>
      <c r="CX140" s="1311"/>
      <c r="CY140" s="1311"/>
      <c r="CZ140" s="1311"/>
      <c r="DA140" s="1311"/>
      <c r="DB140" s="1311"/>
      <c r="DC140" s="1308"/>
      <c r="DD140" s="1346"/>
      <c r="DE140" s="53"/>
      <c r="DF140" s="64"/>
      <c r="DG140" s="64"/>
      <c r="DH140" s="64"/>
      <c r="DI140" s="64"/>
      <c r="DJ140" s="64"/>
      <c r="DK140" s="64"/>
      <c r="DL140" s="64"/>
      <c r="DM140" s="64"/>
      <c r="DN140" s="64"/>
      <c r="DO140" s="64"/>
      <c r="DP140" s="64"/>
      <c r="DQ140" s="64"/>
      <c r="DR140" s="64"/>
      <c r="DS140" s="64"/>
      <c r="DT140" s="64"/>
      <c r="DU140" s="64"/>
      <c r="DV140" s="64"/>
      <c r="DW140" s="64"/>
      <c r="DX140" s="64"/>
      <c r="DY140" s="64"/>
      <c r="DZ140" s="64"/>
      <c r="EA140" s="64"/>
      <c r="EB140" s="64"/>
      <c r="EC140" s="64"/>
      <c r="ED140" s="64"/>
      <c r="EE140" s="64"/>
      <c r="EF140" s="64"/>
      <c r="EG140" s="64"/>
      <c r="EH140" s="64"/>
      <c r="EI140" s="64"/>
      <c r="EJ140" s="64"/>
      <c r="EK140" s="64"/>
      <c r="EL140" s="64"/>
      <c r="EM140" s="64"/>
      <c r="EN140" s="64"/>
      <c r="EO140" s="64"/>
      <c r="EP140" s="64"/>
      <c r="EQ140" s="64"/>
      <c r="ER140" s="64"/>
      <c r="ES140" s="64"/>
      <c r="ET140" s="64"/>
      <c r="EU140" s="64"/>
      <c r="EV140" s="64"/>
      <c r="EW140" s="64"/>
      <c r="EX140" s="64"/>
      <c r="EY140" s="64"/>
      <c r="EZ140" s="64"/>
      <c r="FA140" s="64"/>
      <c r="FB140" s="64"/>
      <c r="FC140" s="64"/>
      <c r="FD140" s="64"/>
      <c r="FE140" s="64"/>
      <c r="FF140" s="64"/>
      <c r="FG140" s="64"/>
      <c r="FH140" s="64"/>
      <c r="FI140" s="64"/>
      <c r="FJ140" s="64"/>
      <c r="FK140" s="64"/>
      <c r="FL140" s="64"/>
      <c r="FM140" s="64"/>
      <c r="FN140" s="64"/>
      <c r="FO140" s="64"/>
      <c r="FP140" s="64"/>
      <c r="FQ140" s="64"/>
      <c r="FR140" s="64"/>
      <c r="FS140" s="64"/>
      <c r="FT140" s="64"/>
      <c r="FU140" s="64"/>
      <c r="FV140" s="64"/>
      <c r="FW140" s="64"/>
      <c r="FX140" s="64"/>
      <c r="FY140" s="64"/>
      <c r="FZ140" s="64"/>
      <c r="GA140" s="64"/>
      <c r="GB140" s="64"/>
      <c r="GC140" s="64"/>
      <c r="GD140" s="64"/>
      <c r="GE140" s="64"/>
      <c r="GF140" s="64"/>
      <c r="GG140" s="64"/>
      <c r="GH140" s="64"/>
      <c r="GI140" s="64"/>
      <c r="GJ140" s="64"/>
      <c r="GK140" s="64"/>
      <c r="GL140" s="64"/>
      <c r="GM140" s="64"/>
      <c r="GN140" s="64"/>
      <c r="GO140" s="64"/>
      <c r="GP140" s="64"/>
      <c r="GQ140" s="64"/>
      <c r="GR140" s="64"/>
      <c r="GS140" s="64"/>
      <c r="GT140" s="64"/>
      <c r="GU140" s="64"/>
      <c r="GV140" s="64"/>
      <c r="GW140" s="64"/>
      <c r="GX140" s="64"/>
      <c r="GY140" s="64"/>
      <c r="GZ140" s="64"/>
      <c r="HA140" s="64"/>
      <c r="HB140" s="64"/>
      <c r="HC140" s="64"/>
      <c r="HD140" s="64"/>
      <c r="HE140" s="64"/>
      <c r="HF140" s="64"/>
      <c r="HG140" s="64"/>
      <c r="HH140" s="64"/>
      <c r="HI140" s="64"/>
      <c r="HJ140" s="64"/>
      <c r="HK140" s="64"/>
      <c r="HL140" s="64"/>
      <c r="HM140" s="64"/>
      <c r="HN140" s="64"/>
      <c r="HO140" s="64"/>
      <c r="HP140" s="64"/>
      <c r="HQ140" s="64"/>
      <c r="HR140" s="64"/>
      <c r="HS140" s="64"/>
      <c r="HT140" s="64"/>
      <c r="HU140" s="64"/>
      <c r="HV140" s="64"/>
      <c r="HW140" s="64"/>
      <c r="HX140" s="64"/>
      <c r="HY140" s="64"/>
    </row>
    <row r="141" spans="1:233" s="66" customFormat="1" ht="125.25" customHeight="1" x14ac:dyDescent="0.25">
      <c r="A141" s="1302"/>
      <c r="B141" s="1311"/>
      <c r="C141" s="1311"/>
      <c r="D141" s="1311"/>
      <c r="E141" s="1311"/>
      <c r="F141" s="1311"/>
      <c r="G141" s="1308"/>
      <c r="H141" s="1305"/>
      <c r="I141" s="506" t="s">
        <v>576</v>
      </c>
      <c r="J141" s="63" t="s">
        <v>577</v>
      </c>
      <c r="K141" s="725">
        <v>1100</v>
      </c>
      <c r="L141" s="1302"/>
      <c r="M141" s="1311"/>
      <c r="N141" s="1404"/>
      <c r="O141" s="1311"/>
      <c r="P141" s="184">
        <v>1100</v>
      </c>
      <c r="Q141" s="877">
        <v>476809987</v>
      </c>
      <c r="R141" s="1302"/>
      <c r="S141" s="212" t="s">
        <v>577</v>
      </c>
      <c r="T141" s="1300"/>
      <c r="U141" s="1300"/>
      <c r="V141" s="725"/>
      <c r="W141" s="1302"/>
      <c r="X141" s="1407"/>
      <c r="Y141" s="1311"/>
      <c r="Z141" s="1308"/>
      <c r="AA141" s="1410"/>
      <c r="AB141" s="1302"/>
      <c r="AC141" s="1318"/>
      <c r="AD141" s="1413"/>
      <c r="AE141" s="1415"/>
      <c r="AF141" s="83"/>
      <c r="AG141" s="1417"/>
      <c r="AH141" s="1420"/>
      <c r="AI141" s="1423"/>
      <c r="AJ141" s="55"/>
      <c r="AK141" s="55"/>
      <c r="AL141" s="55"/>
      <c r="AM141" s="55"/>
      <c r="AN141" s="55"/>
      <c r="AO141" s="55"/>
      <c r="AP141" s="55"/>
      <c r="AQ141" s="55"/>
      <c r="AR141" s="55"/>
      <c r="AS141" s="55"/>
      <c r="AT141" s="55"/>
      <c r="AU141" s="55"/>
      <c r="AV141" s="55"/>
      <c r="AW141" s="55"/>
      <c r="AX141" s="55"/>
      <c r="AY141" s="55"/>
      <c r="AZ141" s="55"/>
      <c r="BA141" s="55"/>
      <c r="BB141" s="55"/>
      <c r="BC141" s="55"/>
      <c r="BD141" s="55"/>
      <c r="BE141" s="55"/>
      <c r="BF141" s="55"/>
      <c r="BG141" s="55"/>
      <c r="BH141" s="55"/>
      <c r="BI141" s="55"/>
      <c r="BJ141" s="55"/>
      <c r="BK141" s="55"/>
      <c r="BL141" s="55"/>
      <c r="BM141" s="55"/>
      <c r="BN141" s="55"/>
      <c r="BO141" s="55"/>
      <c r="BP141" s="55"/>
      <c r="BQ141" s="55"/>
      <c r="BR141" s="55"/>
      <c r="BS141" s="55"/>
      <c r="BT141" s="55"/>
      <c r="BU141" s="55"/>
      <c r="BV141" s="55"/>
      <c r="BW141" s="55"/>
      <c r="BX141" s="55"/>
      <c r="BY141" s="55"/>
      <c r="BZ141" s="55"/>
      <c r="CA141" s="55"/>
      <c r="CB141" s="55"/>
      <c r="CC141" s="55"/>
      <c r="CD141" s="1426"/>
      <c r="CE141" s="55"/>
      <c r="CF141" s="55"/>
      <c r="CG141" s="55"/>
      <c r="CH141" s="55"/>
      <c r="CI141" s="55"/>
      <c r="CJ141" s="55"/>
      <c r="CK141" s="55"/>
      <c r="CL141" s="55"/>
      <c r="CM141" s="55"/>
      <c r="CN141" s="55"/>
      <c r="CO141" s="1193"/>
      <c r="CP141" s="1401"/>
      <c r="CQ141" s="1311"/>
      <c r="CR141" s="1311"/>
      <c r="CS141" s="1311"/>
      <c r="CT141" s="1311"/>
      <c r="CU141" s="1311"/>
      <c r="CV141" s="1311"/>
      <c r="CW141" s="1311"/>
      <c r="CX141" s="1311"/>
      <c r="CY141" s="1311"/>
      <c r="CZ141" s="1311"/>
      <c r="DA141" s="1311"/>
      <c r="DB141" s="1311"/>
      <c r="DC141" s="1308"/>
      <c r="DD141" s="1346"/>
      <c r="DE141" s="53"/>
      <c r="DF141" s="64"/>
      <c r="DG141" s="64"/>
      <c r="DH141" s="64"/>
      <c r="DI141" s="64"/>
      <c r="DJ141" s="64"/>
      <c r="DK141" s="64"/>
      <c r="DL141" s="64"/>
      <c r="DM141" s="64"/>
      <c r="DN141" s="64"/>
      <c r="DO141" s="64"/>
      <c r="DP141" s="64"/>
      <c r="DQ141" s="64"/>
      <c r="DR141" s="64"/>
      <c r="DS141" s="64"/>
      <c r="DT141" s="64"/>
      <c r="DU141" s="64"/>
      <c r="DV141" s="64"/>
      <c r="DW141" s="64"/>
      <c r="DX141" s="64"/>
      <c r="DY141" s="64"/>
      <c r="DZ141" s="64"/>
      <c r="EA141" s="64"/>
      <c r="EB141" s="64"/>
      <c r="EC141" s="64"/>
      <c r="ED141" s="64"/>
      <c r="EE141" s="64"/>
      <c r="EF141" s="64"/>
      <c r="EG141" s="64"/>
      <c r="EH141" s="64"/>
      <c r="EI141" s="64"/>
      <c r="EJ141" s="64"/>
      <c r="EK141" s="64"/>
      <c r="EL141" s="64"/>
      <c r="EM141" s="64"/>
      <c r="EN141" s="64"/>
      <c r="EO141" s="64"/>
      <c r="EP141" s="64"/>
      <c r="EQ141" s="64"/>
      <c r="ER141" s="64"/>
      <c r="ES141" s="64"/>
      <c r="ET141" s="64"/>
      <c r="EU141" s="64"/>
      <c r="EV141" s="64"/>
      <c r="EW141" s="64"/>
      <c r="EX141" s="64"/>
      <c r="EY141" s="64"/>
      <c r="EZ141" s="64"/>
      <c r="FA141" s="64"/>
      <c r="FB141" s="64"/>
      <c r="FC141" s="64"/>
      <c r="FD141" s="64"/>
      <c r="FE141" s="64"/>
      <c r="FF141" s="64"/>
      <c r="FG141" s="64"/>
      <c r="FH141" s="64"/>
      <c r="FI141" s="64"/>
      <c r="FJ141" s="64"/>
      <c r="FK141" s="64"/>
      <c r="FL141" s="64"/>
      <c r="FM141" s="64"/>
      <c r="FN141" s="64"/>
      <c r="FO141" s="64"/>
      <c r="FP141" s="64"/>
      <c r="FQ141" s="64"/>
      <c r="FR141" s="64"/>
      <c r="FS141" s="64"/>
      <c r="FT141" s="64"/>
      <c r="FU141" s="64"/>
      <c r="FV141" s="64"/>
      <c r="FW141" s="64"/>
      <c r="FX141" s="64"/>
      <c r="FY141" s="64"/>
      <c r="FZ141" s="64"/>
      <c r="GA141" s="64"/>
      <c r="GB141" s="64"/>
      <c r="GC141" s="64"/>
      <c r="GD141" s="64"/>
      <c r="GE141" s="64"/>
      <c r="GF141" s="64"/>
      <c r="GG141" s="64"/>
      <c r="GH141" s="64"/>
      <c r="GI141" s="64"/>
      <c r="GJ141" s="64"/>
      <c r="GK141" s="64"/>
      <c r="GL141" s="64"/>
      <c r="GM141" s="64"/>
      <c r="GN141" s="64"/>
      <c r="GO141" s="64"/>
      <c r="GP141" s="64"/>
      <c r="GQ141" s="64"/>
      <c r="GR141" s="64"/>
      <c r="GS141" s="64"/>
      <c r="GT141" s="64"/>
      <c r="GU141" s="64"/>
      <c r="GV141" s="64"/>
      <c r="GW141" s="64"/>
      <c r="GX141" s="64"/>
      <c r="GY141" s="64"/>
      <c r="GZ141" s="64"/>
      <c r="HA141" s="64"/>
      <c r="HB141" s="64"/>
      <c r="HC141" s="64"/>
      <c r="HD141" s="64"/>
      <c r="HE141" s="64"/>
      <c r="HF141" s="64"/>
      <c r="HG141" s="64"/>
      <c r="HH141" s="64"/>
      <c r="HI141" s="64"/>
      <c r="HJ141" s="64"/>
      <c r="HK141" s="64"/>
      <c r="HL141" s="64"/>
      <c r="HM141" s="64"/>
      <c r="HN141" s="64"/>
      <c r="HO141" s="64"/>
      <c r="HP141" s="64"/>
      <c r="HQ141" s="64"/>
      <c r="HR141" s="64"/>
      <c r="HS141" s="64"/>
      <c r="HT141" s="64"/>
      <c r="HU141" s="64"/>
      <c r="HV141" s="64"/>
      <c r="HW141" s="64"/>
      <c r="HX141" s="64"/>
      <c r="HY141" s="64"/>
    </row>
    <row r="142" spans="1:233" s="66" customFormat="1" ht="72" customHeight="1" x14ac:dyDescent="0.25">
      <c r="A142" s="1302"/>
      <c r="B142" s="1311"/>
      <c r="C142" s="1311"/>
      <c r="D142" s="1311"/>
      <c r="E142" s="1311"/>
      <c r="F142" s="1311"/>
      <c r="G142" s="1308"/>
      <c r="H142" s="1305"/>
      <c r="I142" s="506" t="s">
        <v>1029</v>
      </c>
      <c r="J142" s="63" t="s">
        <v>1034</v>
      </c>
      <c r="K142" s="725">
        <v>1000</v>
      </c>
      <c r="L142" s="1302"/>
      <c r="M142" s="1311"/>
      <c r="N142" s="1404"/>
      <c r="O142" s="1311"/>
      <c r="P142" s="184">
        <v>1000</v>
      </c>
      <c r="Q142" s="877">
        <v>1423190013</v>
      </c>
      <c r="R142" s="1302"/>
      <c r="S142" s="212" t="s">
        <v>1034</v>
      </c>
      <c r="T142" s="1300"/>
      <c r="U142" s="1300"/>
      <c r="V142" s="725"/>
      <c r="W142" s="1302"/>
      <c r="X142" s="1407"/>
      <c r="Y142" s="1311"/>
      <c r="Z142" s="1308"/>
      <c r="AA142" s="1410"/>
      <c r="AB142" s="1302"/>
      <c r="AC142" s="1318"/>
      <c r="AD142" s="1413"/>
      <c r="AE142" s="1415"/>
      <c r="AF142" s="83"/>
      <c r="AG142" s="1417"/>
      <c r="AH142" s="1420"/>
      <c r="AI142" s="1423"/>
      <c r="AJ142" s="55"/>
      <c r="AK142" s="55"/>
      <c r="AL142" s="55"/>
      <c r="AM142" s="55"/>
      <c r="AN142" s="55"/>
      <c r="AO142" s="55"/>
      <c r="AP142" s="55"/>
      <c r="AQ142" s="55"/>
      <c r="AR142" s="55"/>
      <c r="AS142" s="55"/>
      <c r="AT142" s="55"/>
      <c r="AU142" s="55"/>
      <c r="AV142" s="55"/>
      <c r="AW142" s="55"/>
      <c r="AX142" s="55"/>
      <c r="AY142" s="55"/>
      <c r="AZ142" s="55"/>
      <c r="BA142" s="55"/>
      <c r="BB142" s="55"/>
      <c r="BC142" s="55"/>
      <c r="BD142" s="55"/>
      <c r="BE142" s="55"/>
      <c r="BF142" s="55"/>
      <c r="BG142" s="55"/>
      <c r="BH142" s="55"/>
      <c r="BI142" s="55"/>
      <c r="BJ142" s="55"/>
      <c r="BK142" s="55"/>
      <c r="BL142" s="55"/>
      <c r="BM142" s="55"/>
      <c r="BN142" s="55"/>
      <c r="BO142" s="55"/>
      <c r="BP142" s="55"/>
      <c r="BQ142" s="55"/>
      <c r="BR142" s="55"/>
      <c r="BS142" s="55"/>
      <c r="BT142" s="55"/>
      <c r="BU142" s="55"/>
      <c r="BV142" s="55"/>
      <c r="BW142" s="55"/>
      <c r="BX142" s="55"/>
      <c r="BY142" s="55"/>
      <c r="BZ142" s="55"/>
      <c r="CA142" s="55"/>
      <c r="CB142" s="55"/>
      <c r="CC142" s="55"/>
      <c r="CD142" s="1426"/>
      <c r="CE142" s="55"/>
      <c r="CF142" s="55"/>
      <c r="CG142" s="55"/>
      <c r="CH142" s="55"/>
      <c r="CI142" s="55"/>
      <c r="CJ142" s="55"/>
      <c r="CK142" s="55"/>
      <c r="CL142" s="55"/>
      <c r="CM142" s="55"/>
      <c r="CN142" s="55"/>
      <c r="CO142" s="1193"/>
      <c r="CP142" s="1401"/>
      <c r="CQ142" s="1311"/>
      <c r="CR142" s="1311"/>
      <c r="CS142" s="1311"/>
      <c r="CT142" s="1311"/>
      <c r="CU142" s="1311"/>
      <c r="CV142" s="1311"/>
      <c r="CW142" s="1311"/>
      <c r="CX142" s="1311"/>
      <c r="CY142" s="1311"/>
      <c r="CZ142" s="1311"/>
      <c r="DA142" s="1311"/>
      <c r="DB142" s="1311"/>
      <c r="DC142" s="1308"/>
      <c r="DD142" s="1346"/>
      <c r="DE142" s="53"/>
      <c r="DF142" s="64"/>
      <c r="DG142" s="64"/>
      <c r="DH142" s="64"/>
      <c r="DI142" s="64"/>
      <c r="DJ142" s="64"/>
      <c r="DK142" s="64"/>
      <c r="DL142" s="64"/>
      <c r="DM142" s="64"/>
      <c r="DN142" s="64"/>
      <c r="DO142" s="64"/>
      <c r="DP142" s="64"/>
      <c r="DQ142" s="64"/>
      <c r="DR142" s="64"/>
      <c r="DS142" s="64"/>
      <c r="DT142" s="64"/>
      <c r="DU142" s="64"/>
      <c r="DV142" s="64"/>
      <c r="DW142" s="64"/>
      <c r="DX142" s="64"/>
      <c r="DY142" s="64"/>
      <c r="DZ142" s="64"/>
      <c r="EA142" s="64"/>
      <c r="EB142" s="64"/>
      <c r="EC142" s="64"/>
      <c r="ED142" s="64"/>
      <c r="EE142" s="64"/>
      <c r="EF142" s="64"/>
      <c r="EG142" s="64"/>
      <c r="EH142" s="64"/>
      <c r="EI142" s="64"/>
      <c r="EJ142" s="64"/>
      <c r="EK142" s="64"/>
      <c r="EL142" s="64"/>
      <c r="EM142" s="64"/>
      <c r="EN142" s="64"/>
      <c r="EO142" s="64"/>
      <c r="EP142" s="64"/>
      <c r="EQ142" s="64"/>
      <c r="ER142" s="64"/>
      <c r="ES142" s="64"/>
      <c r="ET142" s="64"/>
      <c r="EU142" s="64"/>
      <c r="EV142" s="64"/>
      <c r="EW142" s="64"/>
      <c r="EX142" s="64"/>
      <c r="EY142" s="64"/>
      <c r="EZ142" s="64"/>
      <c r="FA142" s="64"/>
      <c r="FB142" s="64"/>
      <c r="FC142" s="64"/>
      <c r="FD142" s="64"/>
      <c r="FE142" s="64"/>
      <c r="FF142" s="64"/>
      <c r="FG142" s="64"/>
      <c r="FH142" s="64"/>
      <c r="FI142" s="64"/>
      <c r="FJ142" s="64"/>
      <c r="FK142" s="64"/>
      <c r="FL142" s="64"/>
      <c r="FM142" s="64"/>
      <c r="FN142" s="64"/>
      <c r="FO142" s="64"/>
      <c r="FP142" s="64"/>
      <c r="FQ142" s="64"/>
      <c r="FR142" s="64"/>
      <c r="FS142" s="64"/>
      <c r="FT142" s="64"/>
      <c r="FU142" s="64"/>
      <c r="FV142" s="64"/>
      <c r="FW142" s="64"/>
      <c r="FX142" s="64"/>
      <c r="FY142" s="64"/>
      <c r="FZ142" s="64"/>
      <c r="GA142" s="64"/>
      <c r="GB142" s="64"/>
      <c r="GC142" s="64"/>
      <c r="GD142" s="64"/>
      <c r="GE142" s="64"/>
      <c r="GF142" s="64"/>
      <c r="GG142" s="64"/>
      <c r="GH142" s="64"/>
      <c r="GI142" s="64"/>
      <c r="GJ142" s="64"/>
      <c r="GK142" s="64"/>
      <c r="GL142" s="64"/>
      <c r="GM142" s="64"/>
      <c r="GN142" s="64"/>
      <c r="GO142" s="64"/>
      <c r="GP142" s="64"/>
      <c r="GQ142" s="64"/>
      <c r="GR142" s="64"/>
      <c r="GS142" s="64"/>
      <c r="GT142" s="64"/>
      <c r="GU142" s="64"/>
      <c r="GV142" s="64"/>
      <c r="GW142" s="64"/>
      <c r="GX142" s="64"/>
      <c r="GY142" s="64"/>
      <c r="GZ142" s="64"/>
      <c r="HA142" s="64"/>
      <c r="HB142" s="64"/>
      <c r="HC142" s="64"/>
      <c r="HD142" s="64"/>
      <c r="HE142" s="64"/>
      <c r="HF142" s="64"/>
      <c r="HG142" s="64"/>
      <c r="HH142" s="64"/>
      <c r="HI142" s="64"/>
      <c r="HJ142" s="64"/>
      <c r="HK142" s="64"/>
      <c r="HL142" s="64"/>
      <c r="HM142" s="64"/>
      <c r="HN142" s="64"/>
      <c r="HO142" s="64"/>
      <c r="HP142" s="64"/>
      <c r="HQ142" s="64"/>
      <c r="HR142" s="64"/>
      <c r="HS142" s="64"/>
      <c r="HT142" s="64"/>
      <c r="HU142" s="64"/>
      <c r="HV142" s="64"/>
      <c r="HW142" s="64"/>
      <c r="HX142" s="64"/>
      <c r="HY142" s="64"/>
    </row>
    <row r="143" spans="1:233" s="66" customFormat="1" ht="72" customHeight="1" x14ac:dyDescent="0.25">
      <c r="A143" s="1302"/>
      <c r="B143" s="1311"/>
      <c r="C143" s="1311"/>
      <c r="D143" s="1311"/>
      <c r="E143" s="1311"/>
      <c r="F143" s="1311"/>
      <c r="G143" s="1308"/>
      <c r="H143" s="1305"/>
      <c r="I143" s="506" t="s">
        <v>1030</v>
      </c>
      <c r="J143" s="63" t="s">
        <v>1035</v>
      </c>
      <c r="K143" s="725">
        <v>50</v>
      </c>
      <c r="L143" s="1302"/>
      <c r="M143" s="1311"/>
      <c r="N143" s="1404"/>
      <c r="O143" s="1311"/>
      <c r="P143" s="184">
        <v>50</v>
      </c>
      <c r="Q143" s="877">
        <v>20000000</v>
      </c>
      <c r="R143" s="1302"/>
      <c r="S143" s="212" t="s">
        <v>1035</v>
      </c>
      <c r="T143" s="1300"/>
      <c r="U143" s="1300"/>
      <c r="V143" s="725"/>
      <c r="W143" s="1302"/>
      <c r="X143" s="1407"/>
      <c r="Y143" s="1311"/>
      <c r="Z143" s="1308"/>
      <c r="AA143" s="1410"/>
      <c r="AB143" s="1302"/>
      <c r="AC143" s="1318"/>
      <c r="AD143" s="1413"/>
      <c r="AE143" s="1415"/>
      <c r="AF143" s="83"/>
      <c r="AG143" s="1417"/>
      <c r="AH143" s="1420"/>
      <c r="AI143" s="1423"/>
      <c r="AJ143" s="55"/>
      <c r="AK143" s="55"/>
      <c r="AL143" s="55"/>
      <c r="AM143" s="55"/>
      <c r="AN143" s="55"/>
      <c r="AO143" s="55"/>
      <c r="AP143" s="55"/>
      <c r="AQ143" s="55"/>
      <c r="AR143" s="55"/>
      <c r="AS143" s="55"/>
      <c r="AT143" s="55"/>
      <c r="AU143" s="55"/>
      <c r="AV143" s="55"/>
      <c r="AW143" s="55"/>
      <c r="AX143" s="55"/>
      <c r="AY143" s="55"/>
      <c r="AZ143" s="55"/>
      <c r="BA143" s="55"/>
      <c r="BB143" s="55"/>
      <c r="BC143" s="55"/>
      <c r="BD143" s="55"/>
      <c r="BE143" s="55"/>
      <c r="BF143" s="55"/>
      <c r="BG143" s="55"/>
      <c r="BH143" s="55"/>
      <c r="BI143" s="55"/>
      <c r="BJ143" s="55"/>
      <c r="BK143" s="55"/>
      <c r="BL143" s="55"/>
      <c r="BM143" s="55"/>
      <c r="BN143" s="55"/>
      <c r="BO143" s="55"/>
      <c r="BP143" s="55"/>
      <c r="BQ143" s="55"/>
      <c r="BR143" s="55"/>
      <c r="BS143" s="55"/>
      <c r="BT143" s="55"/>
      <c r="BU143" s="55"/>
      <c r="BV143" s="55"/>
      <c r="BW143" s="55"/>
      <c r="BX143" s="55"/>
      <c r="BY143" s="55"/>
      <c r="BZ143" s="55"/>
      <c r="CA143" s="55"/>
      <c r="CB143" s="55"/>
      <c r="CC143" s="55"/>
      <c r="CD143" s="1426"/>
      <c r="CE143" s="55"/>
      <c r="CF143" s="55"/>
      <c r="CG143" s="55"/>
      <c r="CH143" s="55"/>
      <c r="CI143" s="55"/>
      <c r="CJ143" s="55"/>
      <c r="CK143" s="55"/>
      <c r="CL143" s="55"/>
      <c r="CM143" s="55"/>
      <c r="CN143" s="55"/>
      <c r="CO143" s="1193"/>
      <c r="CP143" s="1401"/>
      <c r="CQ143" s="1311"/>
      <c r="CR143" s="1311"/>
      <c r="CS143" s="1311"/>
      <c r="CT143" s="1311"/>
      <c r="CU143" s="1311"/>
      <c r="CV143" s="1311"/>
      <c r="CW143" s="1311"/>
      <c r="CX143" s="1311"/>
      <c r="CY143" s="1311"/>
      <c r="CZ143" s="1311"/>
      <c r="DA143" s="1311"/>
      <c r="DB143" s="1311"/>
      <c r="DC143" s="1308"/>
      <c r="DD143" s="1346"/>
      <c r="DE143" s="53"/>
      <c r="DF143" s="64"/>
      <c r="DG143" s="64"/>
      <c r="DH143" s="64"/>
      <c r="DI143" s="64"/>
      <c r="DJ143" s="64"/>
      <c r="DK143" s="64"/>
      <c r="DL143" s="64"/>
      <c r="DM143" s="64"/>
      <c r="DN143" s="64"/>
      <c r="DO143" s="64"/>
      <c r="DP143" s="64"/>
      <c r="DQ143" s="64"/>
      <c r="DR143" s="64"/>
      <c r="DS143" s="64"/>
      <c r="DT143" s="64"/>
      <c r="DU143" s="64"/>
      <c r="DV143" s="64"/>
      <c r="DW143" s="64"/>
      <c r="DX143" s="64"/>
      <c r="DY143" s="64"/>
      <c r="DZ143" s="64"/>
      <c r="EA143" s="64"/>
      <c r="EB143" s="64"/>
      <c r="EC143" s="64"/>
      <c r="ED143" s="64"/>
      <c r="EE143" s="64"/>
      <c r="EF143" s="64"/>
      <c r="EG143" s="64"/>
      <c r="EH143" s="64"/>
      <c r="EI143" s="64"/>
      <c r="EJ143" s="64"/>
      <c r="EK143" s="64"/>
      <c r="EL143" s="64"/>
      <c r="EM143" s="64"/>
      <c r="EN143" s="64"/>
      <c r="EO143" s="64"/>
      <c r="EP143" s="64"/>
      <c r="EQ143" s="64"/>
      <c r="ER143" s="64"/>
      <c r="ES143" s="64"/>
      <c r="ET143" s="64"/>
      <c r="EU143" s="64"/>
      <c r="EV143" s="64"/>
      <c r="EW143" s="64"/>
      <c r="EX143" s="64"/>
      <c r="EY143" s="64"/>
      <c r="EZ143" s="64"/>
      <c r="FA143" s="64"/>
      <c r="FB143" s="64"/>
      <c r="FC143" s="64"/>
      <c r="FD143" s="64"/>
      <c r="FE143" s="64"/>
      <c r="FF143" s="64"/>
      <c r="FG143" s="64"/>
      <c r="FH143" s="64"/>
      <c r="FI143" s="64"/>
      <c r="FJ143" s="64"/>
      <c r="FK143" s="64"/>
      <c r="FL143" s="64"/>
      <c r="FM143" s="64"/>
      <c r="FN143" s="64"/>
      <c r="FO143" s="64"/>
      <c r="FP143" s="64"/>
      <c r="FQ143" s="64"/>
      <c r="FR143" s="64"/>
      <c r="FS143" s="64"/>
      <c r="FT143" s="64"/>
      <c r="FU143" s="64"/>
      <c r="FV143" s="64"/>
      <c r="FW143" s="64"/>
      <c r="FX143" s="64"/>
      <c r="FY143" s="64"/>
      <c r="FZ143" s="64"/>
      <c r="GA143" s="64"/>
      <c r="GB143" s="64"/>
      <c r="GC143" s="64"/>
      <c r="GD143" s="64"/>
      <c r="GE143" s="64"/>
      <c r="GF143" s="64"/>
      <c r="GG143" s="64"/>
      <c r="GH143" s="64"/>
      <c r="GI143" s="64"/>
      <c r="GJ143" s="64"/>
      <c r="GK143" s="64"/>
      <c r="GL143" s="64"/>
      <c r="GM143" s="64"/>
      <c r="GN143" s="64"/>
      <c r="GO143" s="64"/>
      <c r="GP143" s="64"/>
      <c r="GQ143" s="64"/>
      <c r="GR143" s="64"/>
      <c r="GS143" s="64"/>
      <c r="GT143" s="64"/>
      <c r="GU143" s="64"/>
      <c r="GV143" s="64"/>
      <c r="GW143" s="64"/>
      <c r="GX143" s="64"/>
      <c r="GY143" s="64"/>
      <c r="GZ143" s="64"/>
      <c r="HA143" s="64"/>
      <c r="HB143" s="64"/>
      <c r="HC143" s="64"/>
      <c r="HD143" s="64"/>
      <c r="HE143" s="64"/>
      <c r="HF143" s="64"/>
      <c r="HG143" s="64"/>
      <c r="HH143" s="64"/>
      <c r="HI143" s="64"/>
      <c r="HJ143" s="64"/>
      <c r="HK143" s="64"/>
      <c r="HL143" s="64"/>
      <c r="HM143" s="64"/>
      <c r="HN143" s="64"/>
      <c r="HO143" s="64"/>
      <c r="HP143" s="64"/>
      <c r="HQ143" s="64"/>
      <c r="HR143" s="64"/>
      <c r="HS143" s="64"/>
      <c r="HT143" s="64"/>
      <c r="HU143" s="64"/>
      <c r="HV143" s="64"/>
      <c r="HW143" s="64"/>
      <c r="HX143" s="64"/>
      <c r="HY143" s="64"/>
    </row>
    <row r="144" spans="1:233" s="66" customFormat="1" ht="100.5" customHeight="1" thickBot="1" x14ac:dyDescent="0.3">
      <c r="A144" s="1303"/>
      <c r="B144" s="1312"/>
      <c r="C144" s="1312"/>
      <c r="D144" s="1312"/>
      <c r="E144" s="1312"/>
      <c r="F144" s="1312"/>
      <c r="G144" s="1309"/>
      <c r="H144" s="1306"/>
      <c r="I144" s="498" t="s">
        <v>1031</v>
      </c>
      <c r="J144" s="476" t="s">
        <v>1036</v>
      </c>
      <c r="K144" s="724">
        <v>10</v>
      </c>
      <c r="L144" s="1303"/>
      <c r="M144" s="1312"/>
      <c r="N144" s="1405"/>
      <c r="O144" s="1312"/>
      <c r="P144" s="443">
        <v>10</v>
      </c>
      <c r="Q144" s="878">
        <v>10000000</v>
      </c>
      <c r="R144" s="1303"/>
      <c r="S144" s="766" t="s">
        <v>1036</v>
      </c>
      <c r="T144" s="1323"/>
      <c r="U144" s="1323"/>
      <c r="V144" s="724"/>
      <c r="W144" s="1303"/>
      <c r="X144" s="1408"/>
      <c r="Y144" s="1312"/>
      <c r="Z144" s="1309"/>
      <c r="AA144" s="1411"/>
      <c r="AB144" s="1303"/>
      <c r="AC144" s="1319"/>
      <c r="AD144" s="1414"/>
      <c r="AE144" s="1389"/>
      <c r="AF144" s="449"/>
      <c r="AG144" s="1418"/>
      <c r="AH144" s="1421"/>
      <c r="AI144" s="1424"/>
      <c r="AJ144" s="451"/>
      <c r="AK144" s="451"/>
      <c r="AL144" s="451"/>
      <c r="AM144" s="451"/>
      <c r="AN144" s="451"/>
      <c r="AO144" s="451"/>
      <c r="AP144" s="451"/>
      <c r="AQ144" s="451"/>
      <c r="AR144" s="451"/>
      <c r="AS144" s="451"/>
      <c r="AT144" s="451"/>
      <c r="AU144" s="451"/>
      <c r="AV144" s="451"/>
      <c r="AW144" s="451"/>
      <c r="AX144" s="451"/>
      <c r="AY144" s="451"/>
      <c r="AZ144" s="451"/>
      <c r="BA144" s="451"/>
      <c r="BB144" s="451"/>
      <c r="BC144" s="451"/>
      <c r="BD144" s="451"/>
      <c r="BE144" s="451"/>
      <c r="BF144" s="451"/>
      <c r="BG144" s="451"/>
      <c r="BH144" s="451"/>
      <c r="BI144" s="451"/>
      <c r="BJ144" s="451"/>
      <c r="BK144" s="451"/>
      <c r="BL144" s="451"/>
      <c r="BM144" s="451"/>
      <c r="BN144" s="451"/>
      <c r="BO144" s="451"/>
      <c r="BP144" s="451"/>
      <c r="BQ144" s="451"/>
      <c r="BR144" s="451"/>
      <c r="BS144" s="451"/>
      <c r="BT144" s="451"/>
      <c r="BU144" s="451"/>
      <c r="BV144" s="451"/>
      <c r="BW144" s="451"/>
      <c r="BX144" s="451"/>
      <c r="BY144" s="451"/>
      <c r="BZ144" s="451"/>
      <c r="CA144" s="451"/>
      <c r="CB144" s="451"/>
      <c r="CC144" s="451"/>
      <c r="CD144" s="1427"/>
      <c r="CE144" s="451"/>
      <c r="CF144" s="451"/>
      <c r="CG144" s="451"/>
      <c r="CH144" s="451"/>
      <c r="CI144" s="451"/>
      <c r="CJ144" s="451"/>
      <c r="CK144" s="451"/>
      <c r="CL144" s="451"/>
      <c r="CM144" s="451"/>
      <c r="CN144" s="451"/>
      <c r="CO144" s="1185"/>
      <c r="CP144" s="1402"/>
      <c r="CQ144" s="1312"/>
      <c r="CR144" s="1312"/>
      <c r="CS144" s="1312"/>
      <c r="CT144" s="1312"/>
      <c r="CU144" s="1312"/>
      <c r="CV144" s="1312"/>
      <c r="CW144" s="1312"/>
      <c r="CX144" s="1312"/>
      <c r="CY144" s="1312"/>
      <c r="CZ144" s="1312"/>
      <c r="DA144" s="1312"/>
      <c r="DB144" s="1312"/>
      <c r="DC144" s="1309"/>
      <c r="DD144" s="1347"/>
      <c r="DE144" s="53"/>
      <c r="DF144" s="64"/>
      <c r="DG144" s="64"/>
      <c r="DH144" s="64"/>
      <c r="DI144" s="64"/>
      <c r="DJ144" s="64"/>
      <c r="DK144" s="64"/>
      <c r="DL144" s="64"/>
      <c r="DM144" s="64"/>
      <c r="DN144" s="64"/>
      <c r="DO144" s="64"/>
      <c r="DP144" s="64"/>
      <c r="DQ144" s="64"/>
      <c r="DR144" s="64"/>
      <c r="DS144" s="64"/>
      <c r="DT144" s="64"/>
      <c r="DU144" s="64"/>
      <c r="DV144" s="64"/>
      <c r="DW144" s="64"/>
      <c r="DX144" s="64"/>
      <c r="DY144" s="64"/>
      <c r="DZ144" s="64"/>
      <c r="EA144" s="64"/>
      <c r="EB144" s="64"/>
      <c r="EC144" s="64"/>
      <c r="ED144" s="64"/>
      <c r="EE144" s="64"/>
      <c r="EF144" s="64"/>
      <c r="EG144" s="64"/>
      <c r="EH144" s="64"/>
      <c r="EI144" s="64"/>
      <c r="EJ144" s="64"/>
      <c r="EK144" s="64"/>
      <c r="EL144" s="64"/>
      <c r="EM144" s="64"/>
      <c r="EN144" s="64"/>
      <c r="EO144" s="64"/>
      <c r="EP144" s="64"/>
      <c r="EQ144" s="64"/>
      <c r="ER144" s="64"/>
      <c r="ES144" s="64"/>
      <c r="ET144" s="64"/>
      <c r="EU144" s="64"/>
      <c r="EV144" s="64"/>
      <c r="EW144" s="64"/>
      <c r="EX144" s="64"/>
      <c r="EY144" s="64"/>
      <c r="EZ144" s="64"/>
      <c r="FA144" s="64"/>
      <c r="FB144" s="64"/>
      <c r="FC144" s="64"/>
      <c r="FD144" s="64"/>
      <c r="FE144" s="64"/>
      <c r="FF144" s="64"/>
      <c r="FG144" s="64"/>
      <c r="FH144" s="64"/>
      <c r="FI144" s="64"/>
      <c r="FJ144" s="64"/>
      <c r="FK144" s="64"/>
      <c r="FL144" s="64"/>
      <c r="FM144" s="64"/>
      <c r="FN144" s="64"/>
      <c r="FO144" s="64"/>
      <c r="FP144" s="64"/>
      <c r="FQ144" s="64"/>
      <c r="FR144" s="64"/>
      <c r="FS144" s="64"/>
      <c r="FT144" s="64"/>
      <c r="FU144" s="64"/>
      <c r="FV144" s="64"/>
      <c r="FW144" s="64"/>
      <c r="FX144" s="64"/>
      <c r="FY144" s="64"/>
      <c r="FZ144" s="64"/>
      <c r="GA144" s="64"/>
      <c r="GB144" s="64"/>
      <c r="GC144" s="64"/>
      <c r="GD144" s="64"/>
      <c r="GE144" s="64"/>
      <c r="GF144" s="64"/>
      <c r="GG144" s="64"/>
      <c r="GH144" s="64"/>
      <c r="GI144" s="64"/>
      <c r="GJ144" s="64"/>
      <c r="GK144" s="64"/>
      <c r="GL144" s="64"/>
      <c r="GM144" s="64"/>
      <c r="GN144" s="64"/>
      <c r="GO144" s="64"/>
      <c r="GP144" s="64"/>
      <c r="GQ144" s="64"/>
      <c r="GR144" s="64"/>
      <c r="GS144" s="64"/>
      <c r="GT144" s="64"/>
      <c r="GU144" s="64"/>
      <c r="GV144" s="64"/>
      <c r="GW144" s="64"/>
      <c r="GX144" s="64"/>
      <c r="GY144" s="64"/>
      <c r="GZ144" s="64"/>
      <c r="HA144" s="64"/>
      <c r="HB144" s="64"/>
      <c r="HC144" s="64"/>
      <c r="HD144" s="64"/>
      <c r="HE144" s="64"/>
      <c r="HF144" s="64"/>
      <c r="HG144" s="64"/>
      <c r="HH144" s="64"/>
      <c r="HI144" s="64"/>
      <c r="HJ144" s="64"/>
      <c r="HK144" s="64"/>
      <c r="HL144" s="64"/>
      <c r="HM144" s="64"/>
      <c r="HN144" s="64"/>
      <c r="HO144" s="64"/>
      <c r="HP144" s="64"/>
      <c r="HQ144" s="64"/>
      <c r="HR144" s="64"/>
      <c r="HS144" s="64"/>
      <c r="HT144" s="64"/>
      <c r="HU144" s="64"/>
      <c r="HV144" s="64"/>
      <c r="HW144" s="64"/>
      <c r="HX144" s="64"/>
      <c r="HY144" s="64"/>
    </row>
    <row r="145" spans="1:16343" s="66" customFormat="1" ht="137.25" customHeight="1" thickBot="1" x14ac:dyDescent="0.3">
      <c r="A145" s="740" t="s">
        <v>523</v>
      </c>
      <c r="B145" s="741" t="s">
        <v>207</v>
      </c>
      <c r="C145" s="741" t="s">
        <v>205</v>
      </c>
      <c r="D145" s="741" t="s">
        <v>415</v>
      </c>
      <c r="E145" s="741" t="s">
        <v>271</v>
      </c>
      <c r="F145" s="741" t="s">
        <v>134</v>
      </c>
      <c r="G145" s="742" t="s">
        <v>574</v>
      </c>
      <c r="H145" s="682" t="s">
        <v>113</v>
      </c>
      <c r="I145" s="743" t="s">
        <v>576</v>
      </c>
      <c r="J145" s="744" t="s">
        <v>577</v>
      </c>
      <c r="K145" s="745">
        <v>1100</v>
      </c>
      <c r="L145" s="879" t="s">
        <v>575</v>
      </c>
      <c r="M145" s="744">
        <v>2020005810186</v>
      </c>
      <c r="N145" s="746">
        <v>480800000</v>
      </c>
      <c r="O145" s="747" t="s">
        <v>1038</v>
      </c>
      <c r="P145" s="748" t="s">
        <v>1039</v>
      </c>
      <c r="Q145" s="880">
        <v>480800000</v>
      </c>
      <c r="R145" s="933" t="s">
        <v>1114</v>
      </c>
      <c r="S145" s="748" t="s">
        <v>577</v>
      </c>
      <c r="T145" s="749" t="s">
        <v>911</v>
      </c>
      <c r="U145" s="749" t="s">
        <v>999</v>
      </c>
      <c r="V145" s="745"/>
      <c r="W145" s="981" t="s">
        <v>578</v>
      </c>
      <c r="X145" s="750">
        <f>CU145</f>
        <v>480800000</v>
      </c>
      <c r="Y145" s="751" t="s">
        <v>582</v>
      </c>
      <c r="Z145" s="982" t="s">
        <v>583</v>
      </c>
      <c r="AA145" s="1023">
        <v>480800</v>
      </c>
      <c r="AB145" s="1094" t="s">
        <v>524</v>
      </c>
      <c r="AC145" s="1095" t="s">
        <v>1023</v>
      </c>
      <c r="AD145" s="1061" t="s">
        <v>563</v>
      </c>
      <c r="AE145" s="744" t="s">
        <v>564</v>
      </c>
      <c r="AF145" s="752"/>
      <c r="AG145" s="752">
        <v>480800000</v>
      </c>
      <c r="AH145" s="1131">
        <f t="shared" si="14"/>
        <v>480800000</v>
      </c>
      <c r="AI145" s="1197">
        <v>480.8</v>
      </c>
      <c r="AJ145" s="753"/>
      <c r="AK145" s="754"/>
      <c r="AL145" s="754"/>
      <c r="AM145" s="754"/>
      <c r="AN145" s="754"/>
      <c r="AO145" s="754"/>
      <c r="AP145" s="754"/>
      <c r="AQ145" s="754"/>
      <c r="AR145" s="754"/>
      <c r="AS145" s="754"/>
      <c r="AT145" s="754"/>
      <c r="AU145" s="754"/>
      <c r="AV145" s="754"/>
      <c r="AW145" s="754"/>
      <c r="AX145" s="754"/>
      <c r="AY145" s="754"/>
      <c r="AZ145" s="754"/>
      <c r="BA145" s="754"/>
      <c r="BB145" s="754"/>
      <c r="BC145" s="754"/>
      <c r="BD145" s="754"/>
      <c r="BE145" s="754"/>
      <c r="BF145" s="754"/>
      <c r="BG145" s="754">
        <v>316.8</v>
      </c>
      <c r="BH145" s="754">
        <v>2.5</v>
      </c>
      <c r="BI145" s="754"/>
      <c r="BJ145" s="754"/>
      <c r="BK145" s="754"/>
      <c r="BL145" s="754">
        <v>160</v>
      </c>
      <c r="BM145" s="754">
        <v>1.5</v>
      </c>
      <c r="BN145" s="754"/>
      <c r="BO145" s="754"/>
      <c r="BP145" s="754"/>
      <c r="BQ145" s="754"/>
      <c r="BR145" s="754"/>
      <c r="BS145" s="754"/>
      <c r="BT145" s="754"/>
      <c r="BU145" s="754"/>
      <c r="BV145" s="754"/>
      <c r="BW145" s="754"/>
      <c r="BX145" s="754"/>
      <c r="BY145" s="754"/>
      <c r="BZ145" s="754"/>
      <c r="CA145" s="754"/>
      <c r="CB145" s="754"/>
      <c r="CC145" s="754"/>
      <c r="CD145" s="754"/>
      <c r="CE145" s="754"/>
      <c r="CF145" s="754"/>
      <c r="CG145" s="754"/>
      <c r="CH145" s="754"/>
      <c r="CI145" s="754"/>
      <c r="CJ145" s="754"/>
      <c r="CK145" s="754"/>
      <c r="CL145" s="754"/>
      <c r="CM145" s="755"/>
      <c r="CN145" s="755"/>
      <c r="CO145" s="1198"/>
      <c r="CP145" s="1225" t="s">
        <v>579</v>
      </c>
      <c r="CQ145" s="756" t="s">
        <v>580</v>
      </c>
      <c r="CR145" s="757">
        <v>40032</v>
      </c>
      <c r="CS145" s="758" t="s">
        <v>581</v>
      </c>
      <c r="CT145" s="759" t="s">
        <v>578</v>
      </c>
      <c r="CU145" s="760">
        <f>AH145</f>
        <v>480800000</v>
      </c>
      <c r="CV145" s="751" t="s">
        <v>582</v>
      </c>
      <c r="CW145" s="751" t="s">
        <v>583</v>
      </c>
      <c r="CX145" s="761" t="s">
        <v>584</v>
      </c>
      <c r="CY145" s="761" t="s">
        <v>585</v>
      </c>
      <c r="CZ145" s="762" t="s">
        <v>586</v>
      </c>
      <c r="DA145" s="762" t="s">
        <v>587</v>
      </c>
      <c r="DB145" s="763" t="s">
        <v>588</v>
      </c>
      <c r="DC145" s="764" t="s">
        <v>589</v>
      </c>
      <c r="DD145" s="53"/>
      <c r="DE145" s="53"/>
      <c r="DF145" s="64"/>
      <c r="DG145" s="64"/>
      <c r="DH145" s="64"/>
      <c r="DI145" s="64"/>
      <c r="DJ145" s="64"/>
      <c r="DK145" s="64"/>
      <c r="DL145" s="64"/>
      <c r="DM145" s="64"/>
      <c r="DN145" s="64"/>
      <c r="DO145" s="64"/>
      <c r="DP145" s="64"/>
      <c r="DQ145" s="64"/>
      <c r="DR145" s="64"/>
      <c r="DS145" s="64"/>
      <c r="DT145" s="64"/>
      <c r="DU145" s="64"/>
      <c r="DV145" s="64"/>
      <c r="DW145" s="64"/>
      <c r="DX145" s="64"/>
      <c r="DY145" s="64"/>
      <c r="DZ145" s="64"/>
      <c r="EA145" s="64"/>
      <c r="EB145" s="64"/>
      <c r="EC145" s="64"/>
      <c r="ED145" s="64"/>
      <c r="EE145" s="64"/>
      <c r="EF145" s="64"/>
      <c r="EG145" s="64"/>
      <c r="EH145" s="64"/>
      <c r="EI145" s="64"/>
      <c r="EJ145" s="64"/>
      <c r="EK145" s="64"/>
      <c r="EL145" s="64"/>
      <c r="EM145" s="64"/>
      <c r="EN145" s="64"/>
      <c r="EO145" s="64"/>
      <c r="EP145" s="64"/>
      <c r="EQ145" s="64"/>
      <c r="ER145" s="64"/>
      <c r="ES145" s="64"/>
      <c r="ET145" s="64"/>
      <c r="EU145" s="64"/>
      <c r="EV145" s="64"/>
      <c r="EW145" s="64"/>
      <c r="EX145" s="64"/>
      <c r="EY145" s="64"/>
      <c r="EZ145" s="64"/>
      <c r="FA145" s="64"/>
      <c r="FB145" s="64"/>
      <c r="FC145" s="64"/>
      <c r="FD145" s="64"/>
      <c r="FE145" s="64"/>
      <c r="FF145" s="64"/>
      <c r="FG145" s="64"/>
      <c r="FH145" s="64"/>
      <c r="FI145" s="64"/>
      <c r="FJ145" s="64"/>
      <c r="FK145" s="64"/>
      <c r="FL145" s="64"/>
      <c r="FM145" s="64"/>
      <c r="FN145" s="64"/>
      <c r="FO145" s="64"/>
      <c r="FP145" s="64"/>
      <c r="FQ145" s="64"/>
      <c r="FR145" s="64"/>
      <c r="FS145" s="64"/>
      <c r="FT145" s="64"/>
      <c r="FU145" s="64"/>
      <c r="FV145" s="64"/>
      <c r="FW145" s="64"/>
      <c r="FX145" s="64"/>
      <c r="FY145" s="64"/>
      <c r="FZ145" s="64"/>
      <c r="GA145" s="64"/>
      <c r="GB145" s="64"/>
      <c r="GC145" s="64"/>
      <c r="GD145" s="64"/>
      <c r="GE145" s="64"/>
      <c r="GF145" s="64"/>
      <c r="GG145" s="64"/>
      <c r="GH145" s="64"/>
      <c r="GI145" s="64"/>
      <c r="GJ145" s="64"/>
      <c r="GK145" s="64"/>
      <c r="GL145" s="64"/>
      <c r="GM145" s="64"/>
      <c r="GN145" s="64"/>
      <c r="GO145" s="64"/>
      <c r="GP145" s="64"/>
      <c r="GQ145" s="64"/>
      <c r="GR145" s="64"/>
      <c r="GS145" s="64"/>
      <c r="GT145" s="64"/>
      <c r="GU145" s="64"/>
      <c r="GV145" s="64"/>
      <c r="GW145" s="64"/>
      <c r="GX145" s="64"/>
      <c r="GY145" s="64"/>
      <c r="GZ145" s="64"/>
      <c r="HA145" s="64"/>
      <c r="HB145" s="64"/>
      <c r="HC145" s="64"/>
      <c r="HD145" s="64"/>
      <c r="HE145" s="64"/>
      <c r="HF145" s="64"/>
      <c r="HG145" s="64"/>
      <c r="HH145" s="64"/>
      <c r="HI145" s="64"/>
      <c r="HJ145" s="64"/>
      <c r="HK145" s="64"/>
      <c r="HL145" s="64"/>
      <c r="HM145" s="64"/>
      <c r="HN145" s="64"/>
      <c r="HO145" s="64"/>
      <c r="HP145" s="64"/>
      <c r="HQ145" s="64"/>
      <c r="HR145" s="64"/>
      <c r="HS145" s="64"/>
      <c r="HT145" s="64"/>
      <c r="HU145" s="64"/>
      <c r="HV145" s="64"/>
      <c r="HW145" s="64"/>
      <c r="HX145" s="64"/>
      <c r="HY145" s="64"/>
    </row>
    <row r="146" spans="1:16343" ht="19.5" x14ac:dyDescent="0.25">
      <c r="A146" s="667" t="s">
        <v>523</v>
      </c>
      <c r="B146" s="336" t="s">
        <v>207</v>
      </c>
      <c r="C146" s="336" t="s">
        <v>205</v>
      </c>
      <c r="D146" s="336" t="s">
        <v>590</v>
      </c>
      <c r="E146" s="336"/>
      <c r="F146" s="336"/>
      <c r="G146" s="668"/>
      <c r="H146" s="680"/>
      <c r="I146" s="721"/>
      <c r="J146" s="338"/>
      <c r="K146" s="722"/>
      <c r="L146" s="855" t="s">
        <v>591</v>
      </c>
      <c r="M146" s="338"/>
      <c r="N146" s="339"/>
      <c r="O146" s="340"/>
      <c r="P146" s="336"/>
      <c r="Q146" s="856"/>
      <c r="R146" s="667"/>
      <c r="S146" s="336"/>
      <c r="T146" s="340"/>
      <c r="U146" s="340"/>
      <c r="V146" s="722"/>
      <c r="W146" s="968"/>
      <c r="X146" s="337"/>
      <c r="Y146" s="337"/>
      <c r="Z146" s="668"/>
      <c r="AA146" s="1019"/>
      <c r="AB146" s="1088"/>
      <c r="AC146" s="1089"/>
      <c r="AD146" s="1049"/>
      <c r="AE146" s="338"/>
      <c r="AF146" s="341"/>
      <c r="AG146" s="341"/>
      <c r="AH146" s="1123"/>
      <c r="AI146" s="1188"/>
      <c r="AJ146" s="342"/>
      <c r="AK146" s="342"/>
      <c r="AL146" s="342"/>
      <c r="AM146" s="342"/>
      <c r="AN146" s="342"/>
      <c r="AO146" s="342"/>
      <c r="AP146" s="342"/>
      <c r="AQ146" s="342"/>
      <c r="AR146" s="342"/>
      <c r="AS146" s="342"/>
      <c r="AT146" s="342"/>
      <c r="AU146" s="342"/>
      <c r="AV146" s="342"/>
      <c r="AW146" s="342"/>
      <c r="AX146" s="342"/>
      <c r="AY146" s="342"/>
      <c r="AZ146" s="342"/>
      <c r="BA146" s="342"/>
      <c r="BB146" s="342"/>
      <c r="BC146" s="342"/>
      <c r="BD146" s="342"/>
      <c r="BE146" s="342"/>
      <c r="BF146" s="342"/>
      <c r="BG146" s="342"/>
      <c r="BH146" s="342"/>
      <c r="BI146" s="342"/>
      <c r="BJ146" s="342"/>
      <c r="BK146" s="342"/>
      <c r="BL146" s="342"/>
      <c r="BM146" s="342"/>
      <c r="BN146" s="342"/>
      <c r="BO146" s="342"/>
      <c r="BP146" s="342"/>
      <c r="BQ146" s="342"/>
      <c r="BR146" s="342"/>
      <c r="BS146" s="342"/>
      <c r="BT146" s="342"/>
      <c r="BU146" s="342"/>
      <c r="BV146" s="342"/>
      <c r="BW146" s="342"/>
      <c r="BX146" s="342"/>
      <c r="BY146" s="342"/>
      <c r="BZ146" s="342"/>
      <c r="CA146" s="342"/>
      <c r="CB146" s="342"/>
      <c r="CC146" s="342"/>
      <c r="CD146" s="342"/>
      <c r="CE146" s="342"/>
      <c r="CF146" s="342"/>
      <c r="CG146" s="342"/>
      <c r="CH146" s="342"/>
      <c r="CI146" s="342"/>
      <c r="CJ146" s="342"/>
      <c r="CK146" s="342"/>
      <c r="CL146" s="342"/>
      <c r="CM146" s="342"/>
      <c r="CN146" s="342"/>
      <c r="CO146" s="1189"/>
      <c r="CP146" s="917"/>
      <c r="CQ146" s="337"/>
      <c r="CR146" s="337"/>
      <c r="CS146" s="337"/>
      <c r="CT146" s="337"/>
      <c r="CU146" s="337"/>
      <c r="CV146" s="337"/>
      <c r="CW146" s="337"/>
      <c r="CX146" s="337"/>
      <c r="CY146" s="337"/>
      <c r="CZ146" s="337"/>
      <c r="DA146" s="337"/>
      <c r="DB146" s="337"/>
      <c r="DC146" s="337"/>
      <c r="DD146" s="53">
        <f t="shared" ref="DD146:DD151" si="22">AF146+AG146</f>
        <v>0</v>
      </c>
      <c r="DE146" s="53">
        <f t="shared" ref="DE146:DE151" si="23">AH146-DD146</f>
        <v>0</v>
      </c>
      <c r="DF146" s="46"/>
      <c r="DG146" s="46"/>
      <c r="DH146" s="46"/>
      <c r="DI146" s="46"/>
      <c r="DJ146" s="46"/>
      <c r="DK146" s="46"/>
      <c r="DL146" s="46"/>
      <c r="DM146" s="46"/>
      <c r="DN146" s="46"/>
      <c r="DO146" s="46"/>
      <c r="DP146" s="46"/>
      <c r="DQ146" s="46"/>
      <c r="DR146" s="46"/>
      <c r="DS146" s="46"/>
      <c r="DT146" s="46"/>
      <c r="DU146" s="46"/>
      <c r="DV146" s="46"/>
      <c r="DW146" s="46"/>
      <c r="DX146" s="46"/>
      <c r="DY146" s="46"/>
      <c r="DZ146" s="46"/>
      <c r="EA146" s="46"/>
      <c r="EB146" s="46"/>
      <c r="EC146" s="46"/>
      <c r="ED146" s="46"/>
      <c r="EE146" s="46"/>
      <c r="EF146" s="46"/>
      <c r="EG146" s="46"/>
      <c r="EH146" s="46"/>
      <c r="EI146" s="46"/>
      <c r="EJ146" s="46"/>
      <c r="EK146" s="46"/>
      <c r="EL146" s="46"/>
      <c r="EM146" s="46"/>
      <c r="EN146" s="46"/>
      <c r="EO146" s="46"/>
      <c r="EP146" s="46"/>
      <c r="EQ146" s="46"/>
      <c r="ER146" s="46"/>
      <c r="ES146" s="46"/>
      <c r="ET146" s="46"/>
      <c r="EU146" s="46"/>
      <c r="EV146" s="46"/>
      <c r="EW146" s="46"/>
      <c r="EX146" s="46"/>
      <c r="EY146" s="46"/>
      <c r="EZ146" s="46"/>
      <c r="FA146" s="46"/>
      <c r="FB146" s="46"/>
      <c r="FC146" s="46"/>
      <c r="FD146" s="46"/>
      <c r="FE146" s="46"/>
      <c r="FF146" s="46"/>
      <c r="FG146" s="46"/>
      <c r="FH146" s="46"/>
      <c r="FI146" s="46"/>
      <c r="FJ146" s="46"/>
      <c r="FK146" s="46"/>
      <c r="FL146" s="46"/>
      <c r="FM146" s="46"/>
      <c r="FN146" s="46"/>
      <c r="FO146" s="46"/>
      <c r="FP146" s="46"/>
      <c r="FQ146" s="46"/>
      <c r="FR146" s="46"/>
      <c r="FS146" s="46"/>
      <c r="FT146" s="46"/>
      <c r="FU146" s="46"/>
      <c r="FV146" s="46"/>
      <c r="FW146" s="46"/>
      <c r="FX146" s="46"/>
      <c r="FY146" s="46"/>
      <c r="FZ146" s="46"/>
      <c r="GA146" s="46"/>
      <c r="GB146" s="46"/>
      <c r="GC146" s="46"/>
      <c r="GD146" s="46"/>
      <c r="GE146" s="46"/>
      <c r="GF146" s="46"/>
      <c r="GG146" s="46"/>
      <c r="GH146" s="46"/>
      <c r="GI146" s="46"/>
      <c r="GJ146" s="46"/>
      <c r="GK146" s="46"/>
      <c r="GL146" s="46"/>
      <c r="GM146" s="46"/>
      <c r="GN146" s="46"/>
      <c r="GO146" s="46"/>
      <c r="GP146" s="46"/>
      <c r="GQ146" s="46"/>
      <c r="GR146" s="46"/>
      <c r="GS146" s="46"/>
      <c r="GT146" s="46"/>
      <c r="GU146" s="46"/>
      <c r="GV146" s="46"/>
      <c r="GW146" s="46"/>
      <c r="GX146" s="46"/>
      <c r="GY146" s="46"/>
      <c r="GZ146" s="46"/>
      <c r="HA146" s="46"/>
      <c r="HB146" s="46"/>
      <c r="HC146" s="46"/>
      <c r="HD146" s="46"/>
      <c r="HE146" s="46"/>
      <c r="HF146" s="46"/>
      <c r="HG146" s="46"/>
      <c r="HH146" s="46"/>
      <c r="HI146" s="46"/>
      <c r="HJ146" s="46"/>
      <c r="HK146" s="46"/>
      <c r="HL146" s="46"/>
      <c r="HM146" s="46"/>
      <c r="HN146" s="46"/>
      <c r="HO146" s="46"/>
      <c r="HP146" s="46"/>
      <c r="HQ146" s="46"/>
      <c r="HR146" s="46"/>
      <c r="HS146" s="33"/>
      <c r="HT146" s="33"/>
      <c r="HU146" s="33"/>
      <c r="HV146" s="33"/>
      <c r="HW146" s="33"/>
      <c r="HX146" s="33"/>
      <c r="HY146" s="33"/>
    </row>
    <row r="147" spans="1:16343" ht="19.5" x14ac:dyDescent="0.25">
      <c r="A147" s="653" t="s">
        <v>523</v>
      </c>
      <c r="B147" s="47" t="s">
        <v>207</v>
      </c>
      <c r="C147" s="47" t="s">
        <v>205</v>
      </c>
      <c r="D147" s="47" t="s">
        <v>590</v>
      </c>
      <c r="E147" s="47" t="s">
        <v>511</v>
      </c>
      <c r="F147" s="47"/>
      <c r="G147" s="654"/>
      <c r="H147" s="678"/>
      <c r="I147" s="698"/>
      <c r="J147" s="50"/>
      <c r="K147" s="699"/>
      <c r="L147" s="824" t="s">
        <v>592</v>
      </c>
      <c r="M147" s="50"/>
      <c r="N147" s="49"/>
      <c r="O147" s="198"/>
      <c r="P147" s="47"/>
      <c r="Q147" s="825"/>
      <c r="R147" s="653"/>
      <c r="S147" s="47"/>
      <c r="T147" s="198"/>
      <c r="U147" s="198"/>
      <c r="V147" s="699"/>
      <c r="W147" s="959"/>
      <c r="X147" s="48"/>
      <c r="Y147" s="48"/>
      <c r="Z147" s="654"/>
      <c r="AA147" s="1005"/>
      <c r="AB147" s="993"/>
      <c r="AC147" s="942"/>
      <c r="AD147" s="1035"/>
      <c r="AE147" s="50"/>
      <c r="AF147" s="51"/>
      <c r="AG147" s="51"/>
      <c r="AH147" s="1109"/>
      <c r="AI147" s="1168"/>
      <c r="AJ147" s="52"/>
      <c r="AK147" s="52"/>
      <c r="AL147" s="52"/>
      <c r="AM147" s="52"/>
      <c r="AN147" s="52"/>
      <c r="AO147" s="52"/>
      <c r="AP147" s="52"/>
      <c r="AQ147" s="52"/>
      <c r="AR147" s="52"/>
      <c r="AS147" s="52"/>
      <c r="AT147" s="52"/>
      <c r="AU147" s="52"/>
      <c r="AV147" s="52"/>
      <c r="AW147" s="52"/>
      <c r="AX147" s="52"/>
      <c r="AY147" s="52"/>
      <c r="AZ147" s="52"/>
      <c r="BA147" s="52"/>
      <c r="BB147" s="52"/>
      <c r="BC147" s="52"/>
      <c r="BD147" s="52"/>
      <c r="BE147" s="52"/>
      <c r="BF147" s="52"/>
      <c r="BG147" s="52"/>
      <c r="BH147" s="52"/>
      <c r="BI147" s="52"/>
      <c r="BJ147" s="52"/>
      <c r="BK147" s="52"/>
      <c r="BL147" s="52"/>
      <c r="BM147" s="52"/>
      <c r="BN147" s="52"/>
      <c r="BO147" s="52"/>
      <c r="BP147" s="52"/>
      <c r="BQ147" s="52"/>
      <c r="BR147" s="52"/>
      <c r="BS147" s="52"/>
      <c r="BT147" s="52"/>
      <c r="BU147" s="52"/>
      <c r="BV147" s="52"/>
      <c r="BW147" s="52"/>
      <c r="BX147" s="52"/>
      <c r="BY147" s="52"/>
      <c r="BZ147" s="52"/>
      <c r="CA147" s="52"/>
      <c r="CB147" s="52"/>
      <c r="CC147" s="52"/>
      <c r="CD147" s="52"/>
      <c r="CE147" s="52"/>
      <c r="CF147" s="52"/>
      <c r="CG147" s="52"/>
      <c r="CH147" s="52"/>
      <c r="CI147" s="52"/>
      <c r="CJ147" s="52"/>
      <c r="CK147" s="52"/>
      <c r="CL147" s="52"/>
      <c r="CM147" s="52"/>
      <c r="CN147" s="52"/>
      <c r="CO147" s="1169"/>
      <c r="CP147" s="909"/>
      <c r="CQ147" s="48"/>
      <c r="CR147" s="48"/>
      <c r="CS147" s="48"/>
      <c r="CT147" s="48"/>
      <c r="CU147" s="48"/>
      <c r="CV147" s="48"/>
      <c r="CW147" s="48"/>
      <c r="CX147" s="48"/>
      <c r="CY147" s="48"/>
      <c r="CZ147" s="48"/>
      <c r="DA147" s="48"/>
      <c r="DB147" s="48"/>
      <c r="DC147" s="48"/>
      <c r="DD147" s="53">
        <f t="shared" si="22"/>
        <v>0</v>
      </c>
      <c r="DE147" s="53">
        <f t="shared" si="23"/>
        <v>0</v>
      </c>
      <c r="DF147" s="46"/>
      <c r="DG147" s="46"/>
      <c r="DH147" s="46"/>
      <c r="DI147" s="46"/>
      <c r="DJ147" s="46"/>
      <c r="DK147" s="46"/>
      <c r="DL147" s="46"/>
      <c r="DM147" s="46"/>
      <c r="DN147" s="46"/>
      <c r="DO147" s="46"/>
      <c r="DP147" s="46"/>
      <c r="DQ147" s="46"/>
      <c r="DR147" s="46"/>
      <c r="DS147" s="46"/>
      <c r="DT147" s="46"/>
      <c r="DU147" s="46"/>
      <c r="DV147" s="46"/>
      <c r="DW147" s="46"/>
      <c r="DX147" s="46"/>
      <c r="DY147" s="46"/>
      <c r="DZ147" s="46"/>
      <c r="EA147" s="46"/>
      <c r="EB147" s="46"/>
      <c r="EC147" s="46"/>
      <c r="ED147" s="46"/>
      <c r="EE147" s="46"/>
      <c r="EF147" s="46"/>
      <c r="EG147" s="46"/>
      <c r="EH147" s="46"/>
      <c r="EI147" s="46"/>
      <c r="EJ147" s="46"/>
      <c r="EK147" s="46"/>
      <c r="EL147" s="46"/>
      <c r="EM147" s="46"/>
      <c r="EN147" s="46"/>
      <c r="EO147" s="46"/>
      <c r="EP147" s="46"/>
      <c r="EQ147" s="46"/>
      <c r="ER147" s="46"/>
      <c r="ES147" s="46"/>
      <c r="ET147" s="46"/>
      <c r="EU147" s="46"/>
      <c r="EV147" s="46"/>
      <c r="EW147" s="46"/>
      <c r="EX147" s="46"/>
      <c r="EY147" s="46"/>
      <c r="EZ147" s="46"/>
      <c r="FA147" s="46"/>
      <c r="FB147" s="46"/>
      <c r="FC147" s="46"/>
      <c r="FD147" s="46"/>
      <c r="FE147" s="46"/>
      <c r="FF147" s="46"/>
      <c r="FG147" s="46"/>
      <c r="FH147" s="46"/>
      <c r="FI147" s="46"/>
      <c r="FJ147" s="46"/>
      <c r="FK147" s="46"/>
      <c r="FL147" s="46"/>
      <c r="FM147" s="46"/>
      <c r="FN147" s="46"/>
      <c r="FO147" s="46"/>
      <c r="FP147" s="46"/>
      <c r="FQ147" s="46"/>
      <c r="FR147" s="46"/>
      <c r="FS147" s="46"/>
      <c r="FT147" s="46"/>
      <c r="FU147" s="46"/>
      <c r="FV147" s="46"/>
      <c r="FW147" s="46"/>
      <c r="FX147" s="46"/>
      <c r="FY147" s="46"/>
      <c r="FZ147" s="46"/>
      <c r="GA147" s="46"/>
      <c r="GB147" s="46"/>
      <c r="GC147" s="46"/>
      <c r="GD147" s="46"/>
      <c r="GE147" s="46"/>
      <c r="GF147" s="46"/>
      <c r="GG147" s="46"/>
      <c r="GH147" s="46"/>
      <c r="GI147" s="46"/>
      <c r="GJ147" s="46"/>
      <c r="GK147" s="46"/>
      <c r="GL147" s="46"/>
      <c r="GM147" s="46"/>
      <c r="GN147" s="46"/>
      <c r="GO147" s="46"/>
      <c r="GP147" s="46"/>
      <c r="GQ147" s="46"/>
      <c r="GR147" s="46"/>
      <c r="GS147" s="46"/>
      <c r="GT147" s="46"/>
      <c r="GU147" s="46"/>
      <c r="GV147" s="46"/>
      <c r="GW147" s="46"/>
      <c r="GX147" s="46"/>
      <c r="GY147" s="46"/>
      <c r="GZ147" s="46"/>
      <c r="HA147" s="46"/>
      <c r="HB147" s="46"/>
      <c r="HC147" s="46"/>
      <c r="HD147" s="46"/>
      <c r="HE147" s="46"/>
      <c r="HF147" s="46"/>
      <c r="HG147" s="46"/>
      <c r="HH147" s="46"/>
      <c r="HI147" s="46"/>
      <c r="HJ147" s="46"/>
      <c r="HK147" s="46"/>
      <c r="HL147" s="46"/>
      <c r="HM147" s="46"/>
      <c r="HN147" s="46"/>
      <c r="HO147" s="46"/>
      <c r="HP147" s="46"/>
      <c r="HQ147" s="46"/>
      <c r="HR147" s="46"/>
      <c r="HS147" s="33"/>
      <c r="HT147" s="33"/>
      <c r="HU147" s="33"/>
      <c r="HV147" s="33"/>
      <c r="HW147" s="33"/>
      <c r="HX147" s="33"/>
      <c r="HY147" s="33"/>
    </row>
    <row r="148" spans="1:16343" ht="34.5" customHeight="1" thickBot="1" x14ac:dyDescent="0.3">
      <c r="A148" s="661" t="s">
        <v>523</v>
      </c>
      <c r="B148" s="297" t="s">
        <v>207</v>
      </c>
      <c r="C148" s="297" t="s">
        <v>205</v>
      </c>
      <c r="D148" s="297" t="s">
        <v>590</v>
      </c>
      <c r="E148" s="297" t="s">
        <v>511</v>
      </c>
      <c r="F148" s="297" t="s">
        <v>593</v>
      </c>
      <c r="G148" s="662"/>
      <c r="H148" s="681"/>
      <c r="I148" s="730"/>
      <c r="J148" s="305"/>
      <c r="K148" s="731"/>
      <c r="L148" s="838" t="s">
        <v>594</v>
      </c>
      <c r="M148" s="305"/>
      <c r="N148" s="300"/>
      <c r="O148" s="301"/>
      <c r="P148" s="297"/>
      <c r="Q148" s="839"/>
      <c r="R148" s="661"/>
      <c r="S148" s="297"/>
      <c r="T148" s="301"/>
      <c r="U148" s="301"/>
      <c r="V148" s="731"/>
      <c r="W148" s="964"/>
      <c r="X148" s="298"/>
      <c r="Y148" s="298"/>
      <c r="Z148" s="662"/>
      <c r="AA148" s="1012"/>
      <c r="AB148" s="1077"/>
      <c r="AC148" s="1078"/>
      <c r="AD148" s="1057"/>
      <c r="AE148" s="305"/>
      <c r="AF148" s="302"/>
      <c r="AG148" s="302"/>
      <c r="AH148" s="1114"/>
      <c r="AI148" s="1178"/>
      <c r="AJ148" s="303"/>
      <c r="AK148" s="303"/>
      <c r="AL148" s="303"/>
      <c r="AM148" s="303"/>
      <c r="AN148" s="303"/>
      <c r="AO148" s="303"/>
      <c r="AP148" s="303"/>
      <c r="AQ148" s="303"/>
      <c r="AR148" s="303"/>
      <c r="AS148" s="303"/>
      <c r="AT148" s="303"/>
      <c r="AU148" s="303"/>
      <c r="AV148" s="303"/>
      <c r="AW148" s="303"/>
      <c r="AX148" s="303"/>
      <c r="AY148" s="303"/>
      <c r="AZ148" s="303"/>
      <c r="BA148" s="303"/>
      <c r="BB148" s="303"/>
      <c r="BC148" s="303"/>
      <c r="BD148" s="303"/>
      <c r="BE148" s="303"/>
      <c r="BF148" s="303"/>
      <c r="BG148" s="303"/>
      <c r="BH148" s="303"/>
      <c r="BI148" s="303"/>
      <c r="BJ148" s="303"/>
      <c r="BK148" s="303"/>
      <c r="BL148" s="303"/>
      <c r="BM148" s="303"/>
      <c r="BN148" s="303"/>
      <c r="BO148" s="303"/>
      <c r="BP148" s="303"/>
      <c r="BQ148" s="303"/>
      <c r="BR148" s="303"/>
      <c r="BS148" s="303"/>
      <c r="BT148" s="303"/>
      <c r="BU148" s="303"/>
      <c r="BV148" s="303"/>
      <c r="BW148" s="303"/>
      <c r="BX148" s="303"/>
      <c r="BY148" s="303"/>
      <c r="BZ148" s="303"/>
      <c r="CA148" s="303"/>
      <c r="CB148" s="303"/>
      <c r="CC148" s="303"/>
      <c r="CD148" s="303"/>
      <c r="CE148" s="303"/>
      <c r="CF148" s="303"/>
      <c r="CG148" s="303"/>
      <c r="CH148" s="303"/>
      <c r="CI148" s="303"/>
      <c r="CJ148" s="303"/>
      <c r="CK148" s="303"/>
      <c r="CL148" s="303"/>
      <c r="CM148" s="303"/>
      <c r="CN148" s="303"/>
      <c r="CO148" s="1179"/>
      <c r="CP148" s="914"/>
      <c r="CQ148" s="298"/>
      <c r="CR148" s="298"/>
      <c r="CS148" s="298"/>
      <c r="CT148" s="298"/>
      <c r="CU148" s="298"/>
      <c r="CV148" s="298"/>
      <c r="CW148" s="298"/>
      <c r="CX148" s="298"/>
      <c r="CY148" s="298"/>
      <c r="CZ148" s="298"/>
      <c r="DA148" s="298"/>
      <c r="DB148" s="298"/>
      <c r="DC148" s="298"/>
      <c r="DD148" s="53">
        <f t="shared" si="22"/>
        <v>0</v>
      </c>
      <c r="DE148" s="53">
        <f t="shared" si="23"/>
        <v>0</v>
      </c>
      <c r="DF148" s="46"/>
      <c r="DG148" s="46"/>
      <c r="DH148" s="46"/>
      <c r="DI148" s="46"/>
      <c r="DJ148" s="46"/>
      <c r="DK148" s="46"/>
      <c r="DL148" s="46"/>
      <c r="DM148" s="46"/>
      <c r="DN148" s="46"/>
      <c r="DO148" s="46"/>
      <c r="DP148" s="46"/>
      <c r="DQ148" s="46"/>
      <c r="DR148" s="46"/>
      <c r="DS148" s="46"/>
      <c r="DT148" s="46"/>
      <c r="DU148" s="46"/>
      <c r="DV148" s="46"/>
      <c r="DW148" s="46"/>
      <c r="DX148" s="46"/>
      <c r="DY148" s="46"/>
      <c r="DZ148" s="46"/>
      <c r="EA148" s="46"/>
      <c r="EB148" s="46"/>
      <c r="EC148" s="46"/>
      <c r="ED148" s="46"/>
      <c r="EE148" s="46"/>
      <c r="EF148" s="46"/>
      <c r="EG148" s="46"/>
      <c r="EH148" s="46"/>
      <c r="EI148" s="46"/>
      <c r="EJ148" s="46"/>
      <c r="EK148" s="46"/>
      <c r="EL148" s="46"/>
      <c r="EM148" s="46"/>
      <c r="EN148" s="46"/>
      <c r="EO148" s="46"/>
      <c r="EP148" s="46"/>
      <c r="EQ148" s="46"/>
      <c r="ER148" s="46"/>
      <c r="ES148" s="46"/>
      <c r="ET148" s="46"/>
      <c r="EU148" s="46"/>
      <c r="EV148" s="46"/>
      <c r="EW148" s="46"/>
      <c r="EX148" s="46"/>
      <c r="EY148" s="46"/>
      <c r="EZ148" s="46"/>
      <c r="FA148" s="46"/>
      <c r="FB148" s="46"/>
      <c r="FC148" s="46"/>
      <c r="FD148" s="46"/>
      <c r="FE148" s="46"/>
      <c r="FF148" s="46"/>
      <c r="FG148" s="46"/>
      <c r="FH148" s="46"/>
      <c r="FI148" s="46"/>
      <c r="FJ148" s="46"/>
      <c r="FK148" s="46"/>
      <c r="FL148" s="46"/>
      <c r="FM148" s="46"/>
      <c r="FN148" s="46"/>
      <c r="FO148" s="46"/>
      <c r="FP148" s="46"/>
      <c r="FQ148" s="46"/>
      <c r="FR148" s="46"/>
      <c r="FS148" s="46"/>
      <c r="FT148" s="46"/>
      <c r="FU148" s="46"/>
      <c r="FV148" s="46"/>
      <c r="FW148" s="46"/>
      <c r="FX148" s="46"/>
      <c r="FY148" s="46"/>
      <c r="FZ148" s="46"/>
      <c r="GA148" s="46"/>
      <c r="GB148" s="46"/>
      <c r="GC148" s="46"/>
      <c r="GD148" s="46"/>
      <c r="GE148" s="46"/>
      <c r="GF148" s="46"/>
      <c r="GG148" s="46"/>
      <c r="GH148" s="46"/>
      <c r="GI148" s="46"/>
      <c r="GJ148" s="46"/>
      <c r="GK148" s="46"/>
      <c r="GL148" s="46"/>
      <c r="GM148" s="46"/>
      <c r="GN148" s="46"/>
      <c r="GO148" s="46"/>
      <c r="GP148" s="46"/>
      <c r="GQ148" s="46"/>
      <c r="GR148" s="46"/>
      <c r="GS148" s="46"/>
      <c r="GT148" s="46"/>
      <c r="GU148" s="46"/>
      <c r="GV148" s="46"/>
      <c r="GW148" s="46"/>
      <c r="GX148" s="46"/>
      <c r="GY148" s="46"/>
      <c r="GZ148" s="46"/>
      <c r="HA148" s="46"/>
      <c r="HB148" s="46"/>
      <c r="HC148" s="46"/>
      <c r="HD148" s="46"/>
      <c r="HE148" s="46"/>
      <c r="HF148" s="46"/>
      <c r="HG148" s="46"/>
      <c r="HH148" s="46"/>
      <c r="HI148" s="46"/>
      <c r="HJ148" s="46"/>
      <c r="HK148" s="46"/>
      <c r="HL148" s="46"/>
      <c r="HM148" s="46"/>
      <c r="HN148" s="46"/>
      <c r="HO148" s="46"/>
      <c r="HP148" s="46"/>
      <c r="HQ148" s="46"/>
      <c r="HR148" s="46"/>
      <c r="HS148" s="25"/>
      <c r="HT148" s="25"/>
      <c r="HU148" s="25"/>
      <c r="HV148" s="25"/>
      <c r="HW148" s="25"/>
      <c r="HX148" s="25"/>
      <c r="HY148" s="25"/>
    </row>
    <row r="149" spans="1:16343" s="66" customFormat="1" ht="135" x14ac:dyDescent="0.25">
      <c r="A149" s="415" t="s">
        <v>523</v>
      </c>
      <c r="B149" s="416" t="s">
        <v>207</v>
      </c>
      <c r="C149" s="416" t="s">
        <v>205</v>
      </c>
      <c r="D149" s="416" t="s">
        <v>590</v>
      </c>
      <c r="E149" s="416" t="s">
        <v>511</v>
      </c>
      <c r="F149" s="416" t="s">
        <v>593</v>
      </c>
      <c r="G149" s="417" t="s">
        <v>595</v>
      </c>
      <c r="H149" s="281" t="s">
        <v>113</v>
      </c>
      <c r="I149" s="495" t="s">
        <v>597</v>
      </c>
      <c r="J149" s="464" t="s">
        <v>598</v>
      </c>
      <c r="K149" s="723">
        <v>600</v>
      </c>
      <c r="L149" s="860" t="s">
        <v>596</v>
      </c>
      <c r="M149" s="464">
        <v>2021005810244</v>
      </c>
      <c r="N149" s="425">
        <v>344200000</v>
      </c>
      <c r="O149" s="426" t="s">
        <v>1040</v>
      </c>
      <c r="P149" s="427">
        <v>15</v>
      </c>
      <c r="Q149" s="847">
        <v>344200000</v>
      </c>
      <c r="R149" s="926" t="s">
        <v>1115</v>
      </c>
      <c r="S149" s="427" t="s">
        <v>1042</v>
      </c>
      <c r="T149" s="428" t="s">
        <v>920</v>
      </c>
      <c r="U149" s="428" t="s">
        <v>999</v>
      </c>
      <c r="V149" s="723"/>
      <c r="W149" s="415" t="s">
        <v>601</v>
      </c>
      <c r="X149" s="549">
        <f>CU149</f>
        <v>344200000</v>
      </c>
      <c r="Y149" s="550">
        <v>17100</v>
      </c>
      <c r="Z149" s="554" t="s">
        <v>603</v>
      </c>
      <c r="AA149" s="1015">
        <v>344200</v>
      </c>
      <c r="AB149" s="1082" t="s">
        <v>524</v>
      </c>
      <c r="AC149" s="1083" t="s">
        <v>1023</v>
      </c>
      <c r="AD149" s="1050" t="s">
        <v>599</v>
      </c>
      <c r="AE149" s="464" t="s">
        <v>600</v>
      </c>
      <c r="AF149" s="466"/>
      <c r="AG149" s="466">
        <v>344200000</v>
      </c>
      <c r="AH149" s="1124">
        <f t="shared" si="14"/>
        <v>344200000</v>
      </c>
      <c r="AI149" s="1182">
        <v>344.2</v>
      </c>
      <c r="AJ149" s="433"/>
      <c r="AK149" s="434"/>
      <c r="AL149" s="434"/>
      <c r="AM149" s="434"/>
      <c r="AN149" s="434"/>
      <c r="AO149" s="434"/>
      <c r="AP149" s="434"/>
      <c r="AQ149" s="434"/>
      <c r="AR149" s="434"/>
      <c r="AS149" s="434"/>
      <c r="AT149" s="434"/>
      <c r="AU149" s="434"/>
      <c r="AV149" s="434"/>
      <c r="AW149" s="434"/>
      <c r="AX149" s="434"/>
      <c r="AY149" s="434"/>
      <c r="AZ149" s="434"/>
      <c r="BA149" s="434"/>
      <c r="BB149" s="434"/>
      <c r="BC149" s="434"/>
      <c r="BD149" s="434"/>
      <c r="BE149" s="434"/>
      <c r="BF149" s="434"/>
      <c r="BG149" s="434"/>
      <c r="BH149" s="434"/>
      <c r="BI149" s="434">
        <v>7.2</v>
      </c>
      <c r="BJ149" s="434">
        <v>336</v>
      </c>
      <c r="BK149" s="434">
        <v>1</v>
      </c>
      <c r="BL149" s="434"/>
      <c r="BM149" s="434"/>
      <c r="BN149" s="434"/>
      <c r="BO149" s="434"/>
      <c r="BP149" s="434"/>
      <c r="BQ149" s="434"/>
      <c r="BR149" s="434"/>
      <c r="BS149" s="434"/>
      <c r="BT149" s="434"/>
      <c r="BU149" s="434"/>
      <c r="BV149" s="434"/>
      <c r="BW149" s="434"/>
      <c r="BX149" s="434"/>
      <c r="BY149" s="434"/>
      <c r="BZ149" s="434"/>
      <c r="CA149" s="434"/>
      <c r="CB149" s="434"/>
      <c r="CC149" s="434"/>
      <c r="CD149" s="434"/>
      <c r="CE149" s="434"/>
      <c r="CF149" s="434"/>
      <c r="CG149" s="434"/>
      <c r="CH149" s="434"/>
      <c r="CI149" s="434"/>
      <c r="CJ149" s="434"/>
      <c r="CK149" s="434"/>
      <c r="CL149" s="434"/>
      <c r="CM149" s="435"/>
      <c r="CN149" s="435"/>
      <c r="CO149" s="1183"/>
      <c r="CP149" s="1222">
        <v>2102020</v>
      </c>
      <c r="CQ149" s="510" t="s">
        <v>597</v>
      </c>
      <c r="CR149" s="551">
        <v>21021</v>
      </c>
      <c r="CS149" s="552" t="s">
        <v>602</v>
      </c>
      <c r="CT149" s="550" t="s">
        <v>601</v>
      </c>
      <c r="CU149" s="549">
        <f>AH149</f>
        <v>344200000</v>
      </c>
      <c r="CV149" s="550">
        <v>17100</v>
      </c>
      <c r="CW149" s="550" t="s">
        <v>603</v>
      </c>
      <c r="CX149" s="553" t="s">
        <v>604</v>
      </c>
      <c r="CY149" s="550" t="s">
        <v>605</v>
      </c>
      <c r="CZ149" s="550">
        <v>70435</v>
      </c>
      <c r="DA149" s="550" t="s">
        <v>606</v>
      </c>
      <c r="DB149" s="550" t="s">
        <v>607</v>
      </c>
      <c r="DC149" s="554" t="s">
        <v>608</v>
      </c>
      <c r="DD149" s="53">
        <f t="shared" si="22"/>
        <v>344200000</v>
      </c>
      <c r="DE149" s="53">
        <f t="shared" si="23"/>
        <v>0</v>
      </c>
      <c r="DF149" s="65"/>
      <c r="DG149" s="65"/>
      <c r="DH149" s="65"/>
      <c r="DI149" s="65"/>
      <c r="DJ149" s="65"/>
      <c r="DK149" s="65"/>
      <c r="DL149" s="65"/>
      <c r="DM149" s="65"/>
      <c r="DN149" s="65"/>
      <c r="DO149" s="65"/>
      <c r="DP149" s="65"/>
      <c r="DQ149" s="65"/>
      <c r="DR149" s="65"/>
      <c r="DS149" s="65"/>
      <c r="DT149" s="65"/>
      <c r="DU149" s="65"/>
      <c r="DV149" s="65"/>
      <c r="DW149" s="65"/>
      <c r="DX149" s="65"/>
      <c r="DY149" s="65"/>
      <c r="DZ149" s="65"/>
      <c r="EA149" s="65"/>
      <c r="EB149" s="65"/>
      <c r="EC149" s="65"/>
      <c r="ED149" s="65"/>
      <c r="EE149" s="65"/>
      <c r="EF149" s="65"/>
      <c r="EG149" s="65"/>
      <c r="EH149" s="65"/>
      <c r="EI149" s="65"/>
      <c r="EJ149" s="65"/>
      <c r="EK149" s="65"/>
      <c r="EL149" s="65"/>
      <c r="EM149" s="65"/>
      <c r="EN149" s="65"/>
      <c r="EO149" s="65"/>
      <c r="EP149" s="65"/>
      <c r="EQ149" s="65"/>
      <c r="ER149" s="65"/>
      <c r="ES149" s="65"/>
      <c r="ET149" s="65"/>
      <c r="EU149" s="65"/>
      <c r="EV149" s="65"/>
      <c r="EW149" s="65"/>
      <c r="EX149" s="65"/>
      <c r="EY149" s="65"/>
      <c r="EZ149" s="65"/>
      <c r="FA149" s="65"/>
      <c r="FB149" s="65"/>
      <c r="FC149" s="65"/>
      <c r="FD149" s="65"/>
      <c r="FE149" s="65"/>
      <c r="FF149" s="65"/>
      <c r="FG149" s="65"/>
      <c r="FH149" s="65"/>
      <c r="FI149" s="65"/>
      <c r="FJ149" s="65"/>
      <c r="FK149" s="65"/>
      <c r="FL149" s="65"/>
      <c r="FM149" s="65"/>
      <c r="FN149" s="65"/>
      <c r="FO149" s="65"/>
      <c r="FP149" s="65"/>
      <c r="FQ149" s="65"/>
      <c r="FR149" s="65"/>
      <c r="FS149" s="65"/>
      <c r="FT149" s="65"/>
      <c r="FU149" s="65"/>
      <c r="FV149" s="65"/>
      <c r="FW149" s="65"/>
      <c r="FX149" s="65"/>
      <c r="FY149" s="65"/>
      <c r="FZ149" s="65"/>
      <c r="GA149" s="65"/>
      <c r="GB149" s="65"/>
      <c r="GC149" s="65"/>
      <c r="GD149" s="65"/>
      <c r="GE149" s="65"/>
      <c r="GF149" s="65"/>
      <c r="GG149" s="65"/>
      <c r="GH149" s="65"/>
      <c r="GI149" s="65"/>
      <c r="GJ149" s="65"/>
      <c r="GK149" s="65"/>
      <c r="GL149" s="65"/>
      <c r="GM149" s="65"/>
      <c r="GN149" s="65"/>
      <c r="GO149" s="65"/>
      <c r="GP149" s="65"/>
      <c r="GQ149" s="65"/>
      <c r="GR149" s="65"/>
      <c r="GS149" s="65"/>
      <c r="GT149" s="65"/>
      <c r="GU149" s="65"/>
      <c r="GV149" s="65"/>
      <c r="GW149" s="65"/>
      <c r="GX149" s="65"/>
      <c r="GY149" s="65"/>
      <c r="GZ149" s="65"/>
      <c r="HA149" s="65"/>
      <c r="HB149" s="65"/>
      <c r="HC149" s="65"/>
      <c r="HD149" s="65"/>
      <c r="HE149" s="65"/>
      <c r="HF149" s="65"/>
      <c r="HG149" s="65"/>
      <c r="HH149" s="65"/>
      <c r="HI149" s="65"/>
      <c r="HJ149" s="65"/>
      <c r="HK149" s="65"/>
      <c r="HL149" s="65"/>
      <c r="HM149" s="65"/>
      <c r="HN149" s="65"/>
      <c r="HO149" s="65"/>
      <c r="HP149" s="65"/>
      <c r="HQ149" s="65"/>
      <c r="HR149" s="65"/>
      <c r="HS149" s="65"/>
      <c r="HT149" s="65"/>
      <c r="HU149" s="65"/>
      <c r="HV149" s="65"/>
      <c r="HW149" s="65"/>
      <c r="HX149" s="65"/>
      <c r="HY149" s="65"/>
    </row>
    <row r="150" spans="1:16343" s="66" customFormat="1" ht="135.75" thickBot="1" x14ac:dyDescent="0.3">
      <c r="A150" s="777" t="s">
        <v>523</v>
      </c>
      <c r="B150" s="778" t="s">
        <v>207</v>
      </c>
      <c r="C150" s="778" t="s">
        <v>205</v>
      </c>
      <c r="D150" s="778" t="s">
        <v>590</v>
      </c>
      <c r="E150" s="778" t="s">
        <v>511</v>
      </c>
      <c r="F150" s="778" t="s">
        <v>593</v>
      </c>
      <c r="G150" s="779" t="s">
        <v>609</v>
      </c>
      <c r="H150" s="284" t="s">
        <v>113</v>
      </c>
      <c r="I150" s="736" t="s">
        <v>611</v>
      </c>
      <c r="J150" s="278" t="s">
        <v>612</v>
      </c>
      <c r="K150" s="737">
        <v>150</v>
      </c>
      <c r="L150" s="881" t="s">
        <v>610</v>
      </c>
      <c r="M150" s="278">
        <v>2021005810248</v>
      </c>
      <c r="N150" s="780">
        <v>337000000</v>
      </c>
      <c r="O150" s="781" t="s">
        <v>1041</v>
      </c>
      <c r="P150" s="304">
        <v>10</v>
      </c>
      <c r="Q150" s="882">
        <v>337000000</v>
      </c>
      <c r="R150" s="934" t="s">
        <v>1116</v>
      </c>
      <c r="S150" s="304" t="s">
        <v>1166</v>
      </c>
      <c r="T150" s="782" t="s">
        <v>920</v>
      </c>
      <c r="U150" s="782" t="s">
        <v>999</v>
      </c>
      <c r="V150" s="737"/>
      <c r="W150" s="983" t="s">
        <v>613</v>
      </c>
      <c r="X150" s="279">
        <f>CU150</f>
        <v>337000000</v>
      </c>
      <c r="Y150" s="783">
        <v>17100</v>
      </c>
      <c r="Z150" s="788" t="s">
        <v>603</v>
      </c>
      <c r="AA150" s="1024">
        <v>337000</v>
      </c>
      <c r="AB150" s="1096" t="s">
        <v>524</v>
      </c>
      <c r="AC150" s="1097" t="s">
        <v>1023</v>
      </c>
      <c r="AD150" s="1062" t="s">
        <v>599</v>
      </c>
      <c r="AE150" s="278" t="s">
        <v>600</v>
      </c>
      <c r="AF150" s="306"/>
      <c r="AG150" s="306">
        <v>337000000</v>
      </c>
      <c r="AH150" s="1132">
        <f t="shared" si="14"/>
        <v>337000000</v>
      </c>
      <c r="AI150" s="1199">
        <v>337</v>
      </c>
      <c r="AJ150" s="296"/>
      <c r="AK150" s="95"/>
      <c r="AL150" s="95"/>
      <c r="AM150" s="95"/>
      <c r="AN150" s="95"/>
      <c r="AO150" s="95"/>
      <c r="AP150" s="95"/>
      <c r="AQ150" s="95"/>
      <c r="AR150" s="95"/>
      <c r="AS150" s="95"/>
      <c r="AT150" s="95"/>
      <c r="AU150" s="95"/>
      <c r="AV150" s="95"/>
      <c r="AW150" s="95"/>
      <c r="AX150" s="95"/>
      <c r="AY150" s="95"/>
      <c r="AZ150" s="95"/>
      <c r="BA150" s="95"/>
      <c r="BB150" s="95"/>
      <c r="BC150" s="95"/>
      <c r="BD150" s="95"/>
      <c r="BE150" s="95"/>
      <c r="BF150" s="95"/>
      <c r="BG150" s="95"/>
      <c r="BH150" s="95"/>
      <c r="BI150" s="95"/>
      <c r="BJ150" s="95">
        <v>336</v>
      </c>
      <c r="BK150" s="95">
        <v>1</v>
      </c>
      <c r="BL150" s="95"/>
      <c r="BM150" s="95"/>
      <c r="BN150" s="95"/>
      <c r="BO150" s="95"/>
      <c r="BP150" s="95"/>
      <c r="BQ150" s="95"/>
      <c r="BR150" s="95"/>
      <c r="BS150" s="95"/>
      <c r="BT150" s="95"/>
      <c r="BU150" s="95"/>
      <c r="BV150" s="95"/>
      <c r="BW150" s="95"/>
      <c r="BX150" s="95"/>
      <c r="BY150" s="95"/>
      <c r="BZ150" s="95"/>
      <c r="CA150" s="95"/>
      <c r="CB150" s="95"/>
      <c r="CC150" s="95"/>
      <c r="CD150" s="95"/>
      <c r="CE150" s="95"/>
      <c r="CF150" s="95"/>
      <c r="CG150" s="95"/>
      <c r="CH150" s="95"/>
      <c r="CI150" s="95"/>
      <c r="CJ150" s="95"/>
      <c r="CK150" s="95"/>
      <c r="CL150" s="95"/>
      <c r="CM150" s="271"/>
      <c r="CN150" s="271"/>
      <c r="CO150" s="1200"/>
      <c r="CP150" s="1226">
        <v>2102058</v>
      </c>
      <c r="CQ150" s="784" t="s">
        <v>614</v>
      </c>
      <c r="CR150" s="785">
        <v>21022</v>
      </c>
      <c r="CS150" s="786" t="s">
        <v>615</v>
      </c>
      <c r="CT150" s="783" t="s">
        <v>613</v>
      </c>
      <c r="CU150" s="279">
        <f>AH150</f>
        <v>337000000</v>
      </c>
      <c r="CV150" s="783">
        <v>17100</v>
      </c>
      <c r="CW150" s="783" t="s">
        <v>603</v>
      </c>
      <c r="CX150" s="787" t="s">
        <v>616</v>
      </c>
      <c r="CY150" s="783" t="s">
        <v>617</v>
      </c>
      <c r="CZ150" s="783">
        <v>70435</v>
      </c>
      <c r="DA150" s="783" t="s">
        <v>606</v>
      </c>
      <c r="DB150" s="783" t="s">
        <v>607</v>
      </c>
      <c r="DC150" s="788" t="s">
        <v>608</v>
      </c>
      <c r="DD150" s="53">
        <f t="shared" si="22"/>
        <v>337000000</v>
      </c>
      <c r="DE150" s="53">
        <f t="shared" si="23"/>
        <v>0</v>
      </c>
      <c r="DF150" s="65"/>
      <c r="DG150" s="65"/>
      <c r="DH150" s="65"/>
      <c r="DI150" s="65"/>
      <c r="DJ150" s="65"/>
      <c r="DK150" s="65"/>
      <c r="DL150" s="65"/>
      <c r="DM150" s="65"/>
      <c r="DN150" s="65"/>
      <c r="DO150" s="65"/>
      <c r="DP150" s="65"/>
      <c r="DQ150" s="65"/>
      <c r="DR150" s="65"/>
      <c r="DS150" s="65"/>
      <c r="DT150" s="65"/>
      <c r="DU150" s="65"/>
      <c r="DV150" s="65"/>
      <c r="DW150" s="65"/>
      <c r="DX150" s="65"/>
      <c r="DY150" s="65"/>
      <c r="DZ150" s="65"/>
      <c r="EA150" s="65"/>
      <c r="EB150" s="65"/>
      <c r="EC150" s="65"/>
      <c r="ED150" s="65"/>
      <c r="EE150" s="65"/>
      <c r="EF150" s="65"/>
      <c r="EG150" s="65"/>
      <c r="EH150" s="65"/>
      <c r="EI150" s="65"/>
      <c r="EJ150" s="65"/>
      <c r="EK150" s="65"/>
      <c r="EL150" s="65"/>
      <c r="EM150" s="65"/>
      <c r="EN150" s="65"/>
      <c r="EO150" s="65"/>
      <c r="EP150" s="65"/>
      <c r="EQ150" s="65"/>
      <c r="ER150" s="65"/>
      <c r="ES150" s="65"/>
      <c r="ET150" s="65"/>
      <c r="EU150" s="65"/>
      <c r="EV150" s="65"/>
      <c r="EW150" s="65"/>
      <c r="EX150" s="65"/>
      <c r="EY150" s="65"/>
      <c r="EZ150" s="65"/>
      <c r="FA150" s="65"/>
      <c r="FB150" s="65"/>
      <c r="FC150" s="65"/>
      <c r="FD150" s="65"/>
      <c r="FE150" s="65"/>
      <c r="FF150" s="65"/>
      <c r="FG150" s="65"/>
      <c r="FH150" s="65"/>
      <c r="FI150" s="65"/>
      <c r="FJ150" s="65"/>
      <c r="FK150" s="65"/>
      <c r="FL150" s="65"/>
      <c r="FM150" s="65"/>
      <c r="FN150" s="65"/>
      <c r="FO150" s="65"/>
      <c r="FP150" s="65"/>
      <c r="FQ150" s="65"/>
      <c r="FR150" s="65"/>
      <c r="FS150" s="65"/>
      <c r="FT150" s="65"/>
      <c r="FU150" s="65"/>
      <c r="FV150" s="65"/>
      <c r="FW150" s="65"/>
      <c r="FX150" s="65"/>
      <c r="FY150" s="65"/>
      <c r="FZ150" s="65"/>
      <c r="GA150" s="65"/>
      <c r="GB150" s="65"/>
      <c r="GC150" s="65"/>
      <c r="GD150" s="65"/>
      <c r="GE150" s="65"/>
      <c r="GF150" s="65"/>
      <c r="GG150" s="65"/>
      <c r="GH150" s="65"/>
      <c r="GI150" s="65"/>
      <c r="GJ150" s="65"/>
      <c r="GK150" s="65"/>
      <c r="GL150" s="65"/>
      <c r="GM150" s="65"/>
      <c r="GN150" s="65"/>
      <c r="GO150" s="65"/>
      <c r="GP150" s="65"/>
      <c r="GQ150" s="65"/>
      <c r="GR150" s="65"/>
      <c r="GS150" s="65"/>
      <c r="GT150" s="65"/>
      <c r="GU150" s="65"/>
      <c r="GV150" s="65"/>
      <c r="GW150" s="65"/>
      <c r="GX150" s="65"/>
      <c r="GY150" s="65"/>
      <c r="GZ150" s="65"/>
      <c r="HA150" s="65"/>
      <c r="HB150" s="65"/>
      <c r="HC150" s="65"/>
      <c r="HD150" s="65"/>
      <c r="HE150" s="65"/>
      <c r="HF150" s="65"/>
      <c r="HG150" s="65"/>
      <c r="HH150" s="65"/>
      <c r="HI150" s="65"/>
      <c r="HJ150" s="65"/>
      <c r="HK150" s="65"/>
      <c r="HL150" s="65"/>
      <c r="HM150" s="65"/>
      <c r="HN150" s="65"/>
      <c r="HO150" s="65"/>
      <c r="HP150" s="65"/>
      <c r="HQ150" s="65"/>
      <c r="HR150" s="65"/>
      <c r="HS150" s="65"/>
      <c r="HT150" s="65"/>
      <c r="HU150" s="65"/>
      <c r="HV150" s="65"/>
      <c r="HW150" s="65"/>
      <c r="HX150" s="65"/>
      <c r="HY150" s="65"/>
    </row>
    <row r="151" spans="1:16343" ht="32.25" thickBot="1" x14ac:dyDescent="0.3">
      <c r="A151" s="789" t="s">
        <v>523</v>
      </c>
      <c r="B151" s="790" t="s">
        <v>207</v>
      </c>
      <c r="C151" s="790" t="s">
        <v>205</v>
      </c>
      <c r="D151" s="790" t="s">
        <v>590</v>
      </c>
      <c r="E151" s="790" t="s">
        <v>511</v>
      </c>
      <c r="F151" s="790" t="s">
        <v>618</v>
      </c>
      <c r="G151" s="797"/>
      <c r="H151" s="808"/>
      <c r="I151" s="809"/>
      <c r="J151" s="792"/>
      <c r="K151" s="810"/>
      <c r="L151" s="883" t="s">
        <v>619</v>
      </c>
      <c r="M151" s="792"/>
      <c r="N151" s="793"/>
      <c r="O151" s="794"/>
      <c r="P151" s="790"/>
      <c r="Q151" s="884"/>
      <c r="R151" s="789"/>
      <c r="S151" s="790"/>
      <c r="T151" s="794"/>
      <c r="U151" s="794"/>
      <c r="V151" s="810"/>
      <c r="W151" s="984"/>
      <c r="X151" s="791"/>
      <c r="Y151" s="791"/>
      <c r="Z151" s="797"/>
      <c r="AA151" s="1025"/>
      <c r="AB151" s="1098"/>
      <c r="AC151" s="1099"/>
      <c r="AD151" s="1063"/>
      <c r="AE151" s="792"/>
      <c r="AF151" s="795"/>
      <c r="AG151" s="795"/>
      <c r="AH151" s="1133"/>
      <c r="AI151" s="1201"/>
      <c r="AJ151" s="796"/>
      <c r="AK151" s="796"/>
      <c r="AL151" s="796"/>
      <c r="AM151" s="796"/>
      <c r="AN151" s="796"/>
      <c r="AO151" s="796"/>
      <c r="AP151" s="796"/>
      <c r="AQ151" s="796"/>
      <c r="AR151" s="796"/>
      <c r="AS151" s="796"/>
      <c r="AT151" s="796"/>
      <c r="AU151" s="796"/>
      <c r="AV151" s="796"/>
      <c r="AW151" s="796"/>
      <c r="AX151" s="796"/>
      <c r="AY151" s="796"/>
      <c r="AZ151" s="796"/>
      <c r="BA151" s="796"/>
      <c r="BB151" s="796"/>
      <c r="BC151" s="796"/>
      <c r="BD151" s="796"/>
      <c r="BE151" s="796"/>
      <c r="BF151" s="796"/>
      <c r="BG151" s="796"/>
      <c r="BH151" s="796"/>
      <c r="BI151" s="796"/>
      <c r="BJ151" s="796"/>
      <c r="BK151" s="796"/>
      <c r="BL151" s="796"/>
      <c r="BM151" s="796"/>
      <c r="BN151" s="796"/>
      <c r="BO151" s="796"/>
      <c r="BP151" s="796"/>
      <c r="BQ151" s="796"/>
      <c r="BR151" s="796"/>
      <c r="BS151" s="796"/>
      <c r="BT151" s="796"/>
      <c r="BU151" s="796"/>
      <c r="BV151" s="796"/>
      <c r="BW151" s="796"/>
      <c r="BX151" s="796"/>
      <c r="BY151" s="796"/>
      <c r="BZ151" s="796"/>
      <c r="CA151" s="796"/>
      <c r="CB151" s="796"/>
      <c r="CC151" s="796"/>
      <c r="CD151" s="796"/>
      <c r="CE151" s="796"/>
      <c r="CF151" s="796"/>
      <c r="CG151" s="796"/>
      <c r="CH151" s="796"/>
      <c r="CI151" s="796"/>
      <c r="CJ151" s="796"/>
      <c r="CK151" s="796"/>
      <c r="CL151" s="796"/>
      <c r="CM151" s="796"/>
      <c r="CN151" s="796"/>
      <c r="CO151" s="1202"/>
      <c r="CP151" s="805"/>
      <c r="CQ151" s="791"/>
      <c r="CR151" s="791"/>
      <c r="CS151" s="791"/>
      <c r="CT151" s="791"/>
      <c r="CU151" s="791"/>
      <c r="CV151" s="791"/>
      <c r="CW151" s="791"/>
      <c r="CX151" s="791"/>
      <c r="CY151" s="791"/>
      <c r="CZ151" s="791"/>
      <c r="DA151" s="791"/>
      <c r="DB151" s="791"/>
      <c r="DC151" s="797"/>
      <c r="DD151" s="53">
        <f t="shared" si="22"/>
        <v>0</v>
      </c>
      <c r="DE151" s="53">
        <f t="shared" si="23"/>
        <v>0</v>
      </c>
      <c r="DF151" s="46"/>
      <c r="DG151" s="46"/>
      <c r="DH151" s="46"/>
      <c r="DI151" s="46"/>
      <c r="DJ151" s="46"/>
      <c r="DK151" s="46"/>
      <c r="DL151" s="46"/>
      <c r="DM151" s="46"/>
      <c r="DN151" s="46"/>
      <c r="DO151" s="46"/>
      <c r="DP151" s="46"/>
      <c r="DQ151" s="46"/>
      <c r="DR151" s="46"/>
      <c r="DS151" s="46"/>
      <c r="DT151" s="46"/>
      <c r="DU151" s="46"/>
      <c r="DV151" s="46"/>
      <c r="DW151" s="46"/>
      <c r="DX151" s="46"/>
      <c r="DY151" s="46"/>
      <c r="DZ151" s="46"/>
      <c r="EA151" s="46"/>
      <c r="EB151" s="46"/>
      <c r="EC151" s="46"/>
      <c r="ED151" s="46"/>
      <c r="EE151" s="46"/>
      <c r="EF151" s="46"/>
      <c r="EG151" s="46"/>
      <c r="EH151" s="46"/>
      <c r="EI151" s="46"/>
      <c r="EJ151" s="46"/>
      <c r="EK151" s="46"/>
      <c r="EL151" s="46"/>
      <c r="EM151" s="46"/>
      <c r="EN151" s="46"/>
      <c r="EO151" s="46"/>
      <c r="EP151" s="46"/>
      <c r="EQ151" s="46"/>
      <c r="ER151" s="46"/>
      <c r="ES151" s="46"/>
      <c r="ET151" s="46"/>
      <c r="EU151" s="46"/>
      <c r="EV151" s="46"/>
      <c r="EW151" s="46"/>
      <c r="EX151" s="46"/>
      <c r="EY151" s="46"/>
      <c r="EZ151" s="46"/>
      <c r="FA151" s="46"/>
      <c r="FB151" s="46"/>
      <c r="FC151" s="46"/>
      <c r="FD151" s="46"/>
      <c r="FE151" s="46"/>
      <c r="FF151" s="46"/>
      <c r="FG151" s="46"/>
      <c r="FH151" s="46"/>
      <c r="FI151" s="46"/>
      <c r="FJ151" s="46"/>
      <c r="FK151" s="46"/>
      <c r="FL151" s="46"/>
      <c r="FM151" s="46"/>
      <c r="FN151" s="46"/>
      <c r="FO151" s="46"/>
      <c r="FP151" s="46"/>
      <c r="FQ151" s="46"/>
      <c r="FR151" s="46"/>
      <c r="FS151" s="46"/>
      <c r="FT151" s="46"/>
      <c r="FU151" s="46"/>
      <c r="FV151" s="46"/>
      <c r="FW151" s="46"/>
      <c r="FX151" s="46"/>
      <c r="FY151" s="46"/>
      <c r="FZ151" s="46"/>
      <c r="GA151" s="46"/>
      <c r="GB151" s="46"/>
      <c r="GC151" s="46"/>
      <c r="GD151" s="46"/>
      <c r="GE151" s="46"/>
      <c r="GF151" s="46"/>
      <c r="GG151" s="46"/>
      <c r="GH151" s="46"/>
      <c r="GI151" s="46"/>
      <c r="GJ151" s="46"/>
      <c r="GK151" s="46"/>
      <c r="GL151" s="46"/>
      <c r="GM151" s="46"/>
      <c r="GN151" s="46"/>
      <c r="GO151" s="46"/>
      <c r="GP151" s="46"/>
      <c r="GQ151" s="46"/>
      <c r="GR151" s="46"/>
      <c r="GS151" s="46"/>
      <c r="GT151" s="46"/>
      <c r="GU151" s="46"/>
      <c r="GV151" s="46"/>
      <c r="GW151" s="46"/>
      <c r="GX151" s="46"/>
      <c r="GY151" s="46"/>
      <c r="GZ151" s="46"/>
      <c r="HA151" s="46"/>
      <c r="HB151" s="46"/>
      <c r="HC151" s="46"/>
      <c r="HD151" s="46"/>
      <c r="HE151" s="46"/>
      <c r="HF151" s="46"/>
      <c r="HG151" s="46"/>
      <c r="HH151" s="46"/>
      <c r="HI151" s="46"/>
      <c r="HJ151" s="46"/>
      <c r="HK151" s="46"/>
      <c r="HL151" s="46"/>
      <c r="HM151" s="46"/>
      <c r="HN151" s="46"/>
      <c r="HO151" s="46"/>
      <c r="HP151" s="46"/>
      <c r="HQ151" s="46"/>
      <c r="HR151" s="46"/>
      <c r="HS151" s="25"/>
      <c r="HT151" s="25"/>
      <c r="HU151" s="25"/>
      <c r="HV151" s="25"/>
      <c r="HW151" s="25"/>
      <c r="HX151" s="25"/>
      <c r="HY151" s="25"/>
    </row>
    <row r="152" spans="1:16343" ht="72.75" customHeight="1" x14ac:dyDescent="0.25">
      <c r="A152" s="1313" t="s">
        <v>523</v>
      </c>
      <c r="B152" s="1398" t="s">
        <v>207</v>
      </c>
      <c r="C152" s="1398" t="s">
        <v>205</v>
      </c>
      <c r="D152" s="1398" t="s">
        <v>590</v>
      </c>
      <c r="E152" s="1398" t="s">
        <v>511</v>
      </c>
      <c r="F152" s="1398" t="s">
        <v>618</v>
      </c>
      <c r="G152" s="1351" t="s">
        <v>620</v>
      </c>
      <c r="H152" s="1349" t="s">
        <v>113</v>
      </c>
      <c r="I152" s="495" t="s">
        <v>1043</v>
      </c>
      <c r="J152" s="464" t="s">
        <v>1044</v>
      </c>
      <c r="K152" s="723">
        <v>1500</v>
      </c>
      <c r="L152" s="1301" t="s">
        <v>621</v>
      </c>
      <c r="M152" s="1388">
        <v>2021005810146</v>
      </c>
      <c r="N152" s="1348">
        <v>492850400</v>
      </c>
      <c r="O152" s="1315" t="s">
        <v>1045</v>
      </c>
      <c r="P152" s="464">
        <v>11447</v>
      </c>
      <c r="Q152" s="1390" t="s">
        <v>1167</v>
      </c>
      <c r="R152" s="1320" t="s">
        <v>1117</v>
      </c>
      <c r="S152" s="765">
        <f>+N152</f>
        <v>492850400</v>
      </c>
      <c r="T152" s="1322" t="s">
        <v>1202</v>
      </c>
      <c r="U152" s="1322" t="s">
        <v>999</v>
      </c>
      <c r="V152" s="723"/>
      <c r="W152" s="1375" t="s">
        <v>623</v>
      </c>
      <c r="X152" s="1355">
        <v>492850400</v>
      </c>
      <c r="Y152" s="1369" t="s">
        <v>247</v>
      </c>
      <c r="Z152" s="1377" t="s">
        <v>248</v>
      </c>
      <c r="AA152" s="1409">
        <v>492850.4</v>
      </c>
      <c r="AB152" s="1353" t="s">
        <v>524</v>
      </c>
      <c r="AC152" s="1317" t="s">
        <v>1023</v>
      </c>
      <c r="AD152" s="1412" t="s">
        <v>599</v>
      </c>
      <c r="AE152" s="1388" t="s">
        <v>600</v>
      </c>
      <c r="AF152" s="1416">
        <v>492850400</v>
      </c>
      <c r="AG152" s="1428"/>
      <c r="AH152" s="1419">
        <f t="shared" si="14"/>
        <v>492850400</v>
      </c>
      <c r="AI152" s="1430">
        <v>492.85040000000004</v>
      </c>
      <c r="AJ152" s="1432"/>
      <c r="AK152" s="1432"/>
      <c r="AL152" s="1432"/>
      <c r="AM152" s="1432"/>
      <c r="AN152" s="1432"/>
      <c r="AO152" s="1432"/>
      <c r="AP152" s="1432"/>
      <c r="AQ152" s="1432"/>
      <c r="AR152" s="1432"/>
      <c r="AS152" s="1432"/>
      <c r="AT152" s="1432"/>
      <c r="AU152" s="1432"/>
      <c r="AV152" s="1432"/>
      <c r="AW152" s="1432"/>
      <c r="AX152" s="1432"/>
      <c r="AY152" s="1432"/>
      <c r="AZ152" s="1432"/>
      <c r="BA152" s="1432"/>
      <c r="BB152" s="1432"/>
      <c r="BC152" s="1434">
        <v>492.85040000000004</v>
      </c>
      <c r="BD152" s="1432"/>
      <c r="BE152" s="1432"/>
      <c r="BF152" s="1432"/>
      <c r="BG152" s="1432"/>
      <c r="BH152" s="1432"/>
      <c r="BI152" s="1432"/>
      <c r="BJ152" s="1432"/>
      <c r="BK152" s="1432"/>
      <c r="BL152" s="1432"/>
      <c r="BM152" s="1432"/>
      <c r="BN152" s="1432"/>
      <c r="BO152" s="1432"/>
      <c r="BP152" s="1432"/>
      <c r="BQ152" s="1432"/>
      <c r="BR152" s="1432"/>
      <c r="BS152" s="1432"/>
      <c r="BT152" s="1432"/>
      <c r="BU152" s="1432"/>
      <c r="BV152" s="1432"/>
      <c r="BW152" s="1432"/>
      <c r="BX152" s="1432"/>
      <c r="BY152" s="1432"/>
      <c r="BZ152" s="1432"/>
      <c r="CA152" s="1432"/>
      <c r="CB152" s="1432"/>
      <c r="CC152" s="1432"/>
      <c r="CD152" s="1432"/>
      <c r="CE152" s="1432"/>
      <c r="CF152" s="1432"/>
      <c r="CG152" s="1432"/>
      <c r="CH152" s="1432"/>
      <c r="CI152" s="1432"/>
      <c r="CJ152" s="1432"/>
      <c r="CK152" s="1432"/>
      <c r="CL152" s="1432"/>
      <c r="CM152" s="1432"/>
      <c r="CN152" s="1432"/>
      <c r="CO152" s="1436"/>
      <c r="CP152" s="1357" t="s">
        <v>624</v>
      </c>
      <c r="CQ152" s="1359" t="s">
        <v>625</v>
      </c>
      <c r="CR152" s="1359" t="s">
        <v>626</v>
      </c>
      <c r="CS152" s="1361" t="s">
        <v>627</v>
      </c>
      <c r="CT152" s="1362" t="s">
        <v>623</v>
      </c>
      <c r="CU152" s="1355">
        <f>AH153</f>
        <v>0</v>
      </c>
      <c r="CV152" s="1369" t="s">
        <v>247</v>
      </c>
      <c r="CW152" s="1369" t="s">
        <v>248</v>
      </c>
      <c r="CX152" s="1371" t="s">
        <v>628</v>
      </c>
      <c r="CY152" s="1371" t="s">
        <v>629</v>
      </c>
      <c r="CZ152" s="1373" t="s">
        <v>630</v>
      </c>
      <c r="DA152" s="1373" t="s">
        <v>631</v>
      </c>
      <c r="DB152" s="1364" t="s">
        <v>632</v>
      </c>
      <c r="DC152" s="1366" t="s">
        <v>633</v>
      </c>
      <c r="DD152" s="1368">
        <f>AF153+AG153</f>
        <v>0</v>
      </c>
      <c r="DE152" s="65"/>
      <c r="DF152" s="65"/>
      <c r="DG152" s="65"/>
      <c r="DH152" s="65"/>
      <c r="DI152" s="65"/>
      <c r="DJ152" s="65"/>
      <c r="DK152" s="65"/>
      <c r="DL152" s="65"/>
      <c r="DM152" s="65"/>
      <c r="DN152" s="65"/>
      <c r="DO152" s="65"/>
      <c r="DP152" s="65"/>
      <c r="DQ152" s="65"/>
      <c r="DR152" s="65"/>
      <c r="DS152" s="65"/>
      <c r="DT152" s="65"/>
      <c r="DU152" s="65"/>
      <c r="DV152" s="65"/>
      <c r="DW152" s="65"/>
      <c r="DX152" s="65"/>
      <c r="DY152" s="65"/>
      <c r="DZ152" s="65"/>
      <c r="EA152" s="65"/>
      <c r="EB152" s="65"/>
      <c r="EC152" s="65"/>
      <c r="ED152" s="65"/>
      <c r="EE152" s="65"/>
      <c r="EF152" s="65"/>
      <c r="EG152" s="65"/>
      <c r="EH152" s="65"/>
      <c r="EI152" s="65"/>
      <c r="EJ152" s="65"/>
      <c r="EK152" s="65"/>
      <c r="EL152" s="65"/>
      <c r="EM152" s="65"/>
      <c r="EN152" s="65"/>
      <c r="EO152" s="65"/>
      <c r="EP152" s="65"/>
      <c r="EQ152" s="65"/>
      <c r="ER152" s="65"/>
      <c r="ES152" s="65"/>
      <c r="ET152" s="65"/>
      <c r="EU152" s="65"/>
      <c r="EV152" s="65"/>
      <c r="EW152" s="65"/>
      <c r="EX152" s="65"/>
      <c r="EY152" s="65"/>
      <c r="EZ152" s="65"/>
      <c r="FA152" s="65"/>
      <c r="FB152" s="65"/>
      <c r="FC152" s="65"/>
      <c r="FD152" s="65"/>
      <c r="FE152" s="65"/>
      <c r="FF152" s="65"/>
      <c r="FG152" s="65"/>
      <c r="FH152" s="65"/>
      <c r="FI152" s="65"/>
      <c r="FJ152" s="65"/>
      <c r="FK152" s="66"/>
      <c r="FL152" s="66"/>
      <c r="FM152" s="66"/>
      <c r="FN152" s="66"/>
      <c r="FO152" s="66"/>
      <c r="FP152" s="66"/>
      <c r="FQ152" s="66"/>
      <c r="FR152" s="66"/>
      <c r="FS152" s="66"/>
      <c r="FT152" s="66"/>
      <c r="FU152" s="66"/>
      <c r="FV152" s="66"/>
      <c r="FW152" s="66"/>
      <c r="FX152" s="66"/>
      <c r="FY152" s="66"/>
      <c r="FZ152" s="66"/>
      <c r="GA152" s="66"/>
      <c r="GB152" s="66"/>
      <c r="GC152" s="66"/>
      <c r="GD152" s="66"/>
      <c r="GE152" s="66"/>
      <c r="GF152" s="66"/>
      <c r="GG152" s="66"/>
      <c r="GH152" s="66"/>
      <c r="GI152" s="66"/>
      <c r="GJ152" s="66"/>
      <c r="GK152" s="66"/>
      <c r="GL152" s="66"/>
      <c r="GM152" s="66"/>
      <c r="GN152" s="66"/>
      <c r="GO152" s="66"/>
      <c r="GP152" s="66"/>
      <c r="GQ152" s="66"/>
      <c r="GR152" s="66"/>
      <c r="GS152" s="66"/>
      <c r="GT152" s="66"/>
      <c r="GU152" s="66"/>
      <c r="GV152" s="66"/>
      <c r="GW152" s="66"/>
      <c r="GX152" s="66"/>
      <c r="GY152" s="66"/>
      <c r="GZ152" s="66"/>
      <c r="HA152" s="66"/>
      <c r="HB152" s="66"/>
      <c r="HC152" s="66"/>
      <c r="HD152" s="66"/>
      <c r="HE152" s="66"/>
      <c r="HF152" s="66"/>
      <c r="HG152" s="66"/>
      <c r="HH152" s="66"/>
      <c r="HI152" s="66"/>
      <c r="HJ152" s="66"/>
      <c r="HK152" s="66"/>
      <c r="HL152" s="66"/>
      <c r="HM152" s="66"/>
      <c r="HN152" s="66"/>
      <c r="HO152" s="66"/>
      <c r="HP152" s="66"/>
      <c r="HQ152" s="66"/>
      <c r="HR152" s="66"/>
      <c r="HS152" s="66"/>
      <c r="HT152" s="66"/>
      <c r="HU152" s="66"/>
      <c r="HV152" s="66"/>
      <c r="HW152" s="66"/>
      <c r="HX152" s="66"/>
      <c r="HY152" s="66"/>
      <c r="HZ152" s="66"/>
      <c r="IA152" s="66"/>
      <c r="IB152" s="66"/>
      <c r="IC152" s="66"/>
      <c r="ID152" s="66"/>
      <c r="IE152" s="66"/>
      <c r="IF152" s="66"/>
      <c r="IG152" s="66"/>
      <c r="IH152" s="66"/>
      <c r="II152" s="66"/>
      <c r="IJ152" s="66"/>
      <c r="IK152" s="66"/>
      <c r="IL152" s="66"/>
      <c r="IM152" s="66"/>
      <c r="IN152" s="66"/>
      <c r="IO152" s="66"/>
      <c r="IP152" s="66"/>
      <c r="IQ152" s="66"/>
      <c r="IR152" s="66"/>
      <c r="IS152" s="66"/>
      <c r="IT152" s="66"/>
      <c r="IU152" s="66"/>
      <c r="IV152" s="66"/>
      <c r="IW152" s="66"/>
      <c r="IX152" s="66"/>
      <c r="IY152" s="66"/>
      <c r="IZ152" s="66"/>
      <c r="JA152" s="66"/>
      <c r="JB152" s="66"/>
      <c r="JC152" s="66"/>
      <c r="JD152" s="66"/>
      <c r="JE152" s="66"/>
      <c r="JF152" s="66"/>
      <c r="JG152" s="66"/>
      <c r="JH152" s="66"/>
      <c r="JI152" s="66"/>
      <c r="JJ152" s="66"/>
      <c r="JK152" s="66"/>
      <c r="JL152" s="66"/>
      <c r="JM152" s="66"/>
      <c r="JN152" s="66"/>
      <c r="JO152" s="66"/>
      <c r="JP152" s="66"/>
      <c r="JQ152" s="66"/>
      <c r="JR152" s="66"/>
      <c r="JS152" s="66"/>
      <c r="JT152" s="66"/>
      <c r="JU152" s="66"/>
      <c r="JV152" s="66"/>
      <c r="JW152" s="66"/>
      <c r="JX152" s="66"/>
      <c r="JY152" s="66"/>
      <c r="JZ152" s="66"/>
      <c r="KA152" s="66"/>
      <c r="KB152" s="66"/>
      <c r="KC152" s="66"/>
      <c r="KD152" s="66"/>
      <c r="KE152" s="66"/>
      <c r="KF152" s="66"/>
      <c r="KG152" s="66"/>
      <c r="KH152" s="66"/>
      <c r="KI152" s="66"/>
      <c r="KJ152" s="66"/>
      <c r="KK152" s="66"/>
      <c r="KL152" s="66"/>
      <c r="KM152" s="66"/>
      <c r="KN152" s="66"/>
      <c r="KO152" s="66"/>
      <c r="KP152" s="66"/>
      <c r="KQ152" s="66"/>
      <c r="KR152" s="66"/>
      <c r="KS152" s="66"/>
      <c r="KT152" s="66"/>
      <c r="KU152" s="66"/>
      <c r="KV152" s="66"/>
      <c r="KW152" s="66"/>
      <c r="KX152" s="66"/>
      <c r="KY152" s="66"/>
      <c r="KZ152" s="66"/>
      <c r="LA152" s="66"/>
      <c r="LB152" s="66"/>
      <c r="LC152" s="66"/>
      <c r="LD152" s="66"/>
      <c r="LE152" s="66"/>
      <c r="LF152" s="66"/>
      <c r="LG152" s="66"/>
      <c r="LH152" s="66"/>
      <c r="LI152" s="66"/>
      <c r="LJ152" s="66"/>
      <c r="LK152" s="66"/>
      <c r="LL152" s="66"/>
      <c r="LM152" s="66"/>
      <c r="LN152" s="66"/>
      <c r="LO152" s="66"/>
      <c r="LP152" s="66"/>
      <c r="LQ152" s="66"/>
      <c r="LR152" s="66"/>
      <c r="LS152" s="66"/>
      <c r="LT152" s="66"/>
      <c r="LU152" s="66"/>
      <c r="LV152" s="66"/>
      <c r="LW152" s="66"/>
      <c r="LX152" s="66"/>
      <c r="LY152" s="66"/>
      <c r="LZ152" s="66"/>
      <c r="MA152" s="66"/>
      <c r="MB152" s="66"/>
      <c r="MC152" s="66"/>
      <c r="MD152" s="66"/>
      <c r="ME152" s="66"/>
      <c r="MF152" s="66"/>
      <c r="MG152" s="66"/>
      <c r="MH152" s="66"/>
      <c r="MI152" s="66"/>
      <c r="MJ152" s="66"/>
      <c r="MK152" s="66"/>
      <c r="ML152" s="66"/>
      <c r="MM152" s="66"/>
      <c r="MN152" s="66"/>
      <c r="MO152" s="66"/>
      <c r="MP152" s="66"/>
      <c r="MQ152" s="66"/>
      <c r="MR152" s="66"/>
      <c r="MS152" s="66"/>
      <c r="MT152" s="66"/>
      <c r="MU152" s="66"/>
      <c r="MV152" s="66"/>
      <c r="MW152" s="66"/>
      <c r="MX152" s="66"/>
      <c r="MY152" s="66"/>
      <c r="MZ152" s="66"/>
      <c r="NA152" s="66"/>
      <c r="NB152" s="66"/>
      <c r="NC152" s="66"/>
      <c r="ND152" s="66"/>
      <c r="NE152" s="66"/>
      <c r="NF152" s="66"/>
      <c r="NG152" s="66"/>
      <c r="NH152" s="66"/>
      <c r="NI152" s="66"/>
      <c r="NJ152" s="66"/>
      <c r="NK152" s="66"/>
      <c r="NL152" s="66"/>
      <c r="NM152" s="66"/>
      <c r="NN152" s="66"/>
      <c r="NO152" s="66"/>
      <c r="NP152" s="66"/>
      <c r="NQ152" s="66"/>
      <c r="NR152" s="66"/>
      <c r="NS152" s="66"/>
      <c r="NT152" s="66"/>
      <c r="NU152" s="66"/>
      <c r="NV152" s="66"/>
      <c r="NW152" s="66"/>
      <c r="NX152" s="66"/>
      <c r="NY152" s="66"/>
      <c r="NZ152" s="66"/>
      <c r="OA152" s="66"/>
      <c r="OB152" s="66"/>
      <c r="OC152" s="66"/>
      <c r="OD152" s="66"/>
      <c r="OE152" s="66"/>
      <c r="OF152" s="66"/>
      <c r="OG152" s="66"/>
      <c r="OH152" s="66"/>
      <c r="OI152" s="66"/>
      <c r="OJ152" s="66"/>
      <c r="OK152" s="66"/>
      <c r="OL152" s="66"/>
      <c r="OM152" s="66"/>
      <c r="ON152" s="66"/>
      <c r="OO152" s="66"/>
      <c r="OP152" s="66"/>
      <c r="OQ152" s="66"/>
      <c r="OR152" s="66"/>
      <c r="OS152" s="66"/>
      <c r="OT152" s="66"/>
      <c r="OU152" s="66"/>
      <c r="OV152" s="66"/>
      <c r="OW152" s="66"/>
      <c r="OX152" s="66"/>
      <c r="OY152" s="66"/>
      <c r="OZ152" s="66"/>
      <c r="PA152" s="66"/>
      <c r="PB152" s="66"/>
      <c r="PC152" s="66"/>
      <c r="PD152" s="66"/>
      <c r="PE152" s="66"/>
      <c r="PF152" s="66"/>
      <c r="PG152" s="66"/>
      <c r="PH152" s="66"/>
      <c r="PI152" s="66"/>
      <c r="PJ152" s="66"/>
      <c r="PK152" s="66"/>
      <c r="PL152" s="66"/>
      <c r="PM152" s="66"/>
      <c r="PN152" s="66"/>
      <c r="PO152" s="66"/>
      <c r="PP152" s="66"/>
      <c r="PQ152" s="66"/>
      <c r="PR152" s="66"/>
      <c r="PS152" s="66"/>
      <c r="PT152" s="66"/>
      <c r="PU152" s="66"/>
      <c r="PV152" s="66"/>
      <c r="PW152" s="66"/>
      <c r="PX152" s="66"/>
      <c r="PY152" s="66"/>
      <c r="PZ152" s="66"/>
      <c r="QA152" s="66"/>
      <c r="QB152" s="66"/>
      <c r="QC152" s="66"/>
      <c r="QD152" s="66"/>
      <c r="QE152" s="66"/>
      <c r="QF152" s="66"/>
      <c r="QG152" s="66"/>
      <c r="QH152" s="66"/>
      <c r="QI152" s="66"/>
      <c r="QJ152" s="66"/>
      <c r="QK152" s="66"/>
      <c r="QL152" s="66"/>
      <c r="QM152" s="66"/>
      <c r="QN152" s="66"/>
      <c r="QO152" s="66"/>
      <c r="QP152" s="66"/>
      <c r="QQ152" s="66"/>
      <c r="QR152" s="66"/>
      <c r="QS152" s="66"/>
      <c r="QT152" s="66"/>
      <c r="QU152" s="66"/>
      <c r="QV152" s="66"/>
      <c r="QW152" s="66"/>
      <c r="QX152" s="66"/>
      <c r="QY152" s="66"/>
      <c r="QZ152" s="66"/>
      <c r="RA152" s="66"/>
      <c r="RB152" s="66"/>
      <c r="RC152" s="66"/>
      <c r="RD152" s="66"/>
      <c r="RE152" s="66"/>
      <c r="RF152" s="66"/>
      <c r="RG152" s="66"/>
      <c r="RH152" s="66"/>
      <c r="RI152" s="66"/>
      <c r="RJ152" s="66"/>
      <c r="RK152" s="66"/>
      <c r="RL152" s="66"/>
      <c r="RM152" s="66"/>
      <c r="RN152" s="66"/>
      <c r="RO152" s="66"/>
      <c r="RP152" s="66"/>
      <c r="RQ152" s="66"/>
      <c r="RR152" s="66"/>
      <c r="RS152" s="66"/>
      <c r="RT152" s="66"/>
      <c r="RU152" s="66"/>
      <c r="RV152" s="66"/>
      <c r="RW152" s="66"/>
      <c r="RX152" s="66"/>
      <c r="RY152" s="66"/>
      <c r="RZ152" s="66"/>
      <c r="SA152" s="66"/>
      <c r="SB152" s="66"/>
      <c r="SC152" s="66"/>
      <c r="SD152" s="66"/>
      <c r="SE152" s="66"/>
      <c r="SF152" s="66"/>
      <c r="SG152" s="66"/>
      <c r="SH152" s="66"/>
      <c r="SI152" s="66"/>
      <c r="SJ152" s="66"/>
      <c r="SK152" s="66"/>
      <c r="SL152" s="66"/>
      <c r="SM152" s="66"/>
      <c r="SN152" s="66"/>
      <c r="SO152" s="66"/>
      <c r="SP152" s="66"/>
      <c r="SQ152" s="66"/>
      <c r="SR152" s="66"/>
      <c r="SS152" s="66"/>
      <c r="ST152" s="66"/>
      <c r="SU152" s="66"/>
      <c r="SV152" s="66"/>
      <c r="SW152" s="66"/>
      <c r="SX152" s="66"/>
      <c r="SY152" s="66"/>
      <c r="SZ152" s="66"/>
      <c r="TA152" s="66"/>
      <c r="TB152" s="66"/>
      <c r="TC152" s="66"/>
      <c r="TD152" s="66"/>
      <c r="TE152" s="66"/>
      <c r="TF152" s="66"/>
      <c r="TG152" s="66"/>
      <c r="TH152" s="66"/>
      <c r="TI152" s="66"/>
      <c r="TJ152" s="66"/>
      <c r="TK152" s="66"/>
      <c r="TL152" s="66"/>
      <c r="TM152" s="66"/>
      <c r="TN152" s="66"/>
      <c r="TO152" s="66"/>
      <c r="TP152" s="66"/>
      <c r="TQ152" s="66"/>
      <c r="TR152" s="66"/>
      <c r="TS152" s="66"/>
      <c r="TT152" s="66"/>
      <c r="TU152" s="66"/>
      <c r="TV152" s="66"/>
      <c r="TW152" s="66"/>
      <c r="TX152" s="66"/>
      <c r="TY152" s="66"/>
      <c r="TZ152" s="66"/>
      <c r="UA152" s="66"/>
      <c r="UB152" s="66"/>
      <c r="UC152" s="66"/>
      <c r="UD152" s="66"/>
      <c r="UE152" s="66"/>
      <c r="UF152" s="66"/>
      <c r="UG152" s="66"/>
      <c r="UH152" s="66"/>
      <c r="UI152" s="66"/>
      <c r="UJ152" s="66"/>
      <c r="UK152" s="66"/>
      <c r="UL152" s="66"/>
      <c r="UM152" s="66"/>
      <c r="UN152" s="66"/>
      <c r="UO152" s="66"/>
      <c r="UP152" s="66"/>
      <c r="UQ152" s="66"/>
      <c r="UR152" s="66"/>
      <c r="US152" s="66"/>
      <c r="UT152" s="66"/>
      <c r="UU152" s="66"/>
      <c r="UV152" s="66"/>
      <c r="UW152" s="66"/>
      <c r="UX152" s="66"/>
      <c r="UY152" s="66"/>
      <c r="UZ152" s="66"/>
      <c r="VA152" s="66"/>
      <c r="VB152" s="66"/>
      <c r="VC152" s="66"/>
      <c r="VD152" s="66"/>
      <c r="VE152" s="66"/>
      <c r="VF152" s="66"/>
      <c r="VG152" s="66"/>
      <c r="VH152" s="66"/>
      <c r="VI152" s="66"/>
      <c r="VJ152" s="66"/>
      <c r="VK152" s="66"/>
      <c r="VL152" s="66"/>
      <c r="VM152" s="66"/>
      <c r="VN152" s="66"/>
      <c r="VO152" s="66"/>
      <c r="VP152" s="66"/>
      <c r="VQ152" s="66"/>
      <c r="VR152" s="66"/>
      <c r="VS152" s="66"/>
      <c r="VT152" s="66"/>
      <c r="VU152" s="66"/>
      <c r="VV152" s="66"/>
      <c r="VW152" s="66"/>
      <c r="VX152" s="66"/>
      <c r="VY152" s="66"/>
      <c r="VZ152" s="66"/>
      <c r="WA152" s="66"/>
      <c r="WB152" s="66"/>
      <c r="WC152" s="66"/>
      <c r="WD152" s="66"/>
      <c r="WE152" s="66"/>
      <c r="WF152" s="66"/>
      <c r="WG152" s="66"/>
      <c r="WH152" s="66"/>
      <c r="WI152" s="66"/>
      <c r="WJ152" s="66"/>
      <c r="WK152" s="66"/>
      <c r="WL152" s="66"/>
      <c r="WM152" s="66"/>
      <c r="WN152" s="66"/>
      <c r="WO152" s="66"/>
      <c r="WP152" s="66"/>
      <c r="WQ152" s="66"/>
      <c r="WR152" s="66"/>
      <c r="WS152" s="66"/>
      <c r="WT152" s="66"/>
      <c r="WU152" s="66"/>
      <c r="WV152" s="66"/>
      <c r="WW152" s="66"/>
      <c r="WX152" s="66"/>
      <c r="WY152" s="66"/>
      <c r="WZ152" s="66"/>
      <c r="XA152" s="66"/>
      <c r="XB152" s="66"/>
      <c r="XC152" s="66"/>
      <c r="XD152" s="66"/>
      <c r="XE152" s="66"/>
      <c r="XF152" s="66"/>
      <c r="XG152" s="66"/>
      <c r="XH152" s="66"/>
      <c r="XI152" s="66"/>
      <c r="XJ152" s="66"/>
      <c r="XK152" s="66"/>
      <c r="XL152" s="66"/>
      <c r="XM152" s="66"/>
      <c r="XN152" s="66"/>
      <c r="XO152" s="66"/>
      <c r="XP152" s="66"/>
      <c r="XQ152" s="66"/>
      <c r="XR152" s="66"/>
      <c r="XS152" s="66"/>
      <c r="XT152" s="66"/>
      <c r="XU152" s="66"/>
      <c r="XV152" s="66"/>
      <c r="XW152" s="66"/>
      <c r="XX152" s="66"/>
      <c r="XY152" s="66"/>
      <c r="XZ152" s="66"/>
      <c r="YA152" s="66"/>
      <c r="YB152" s="66"/>
      <c r="YC152" s="66"/>
      <c r="YD152" s="66"/>
      <c r="YE152" s="66"/>
      <c r="YF152" s="66"/>
      <c r="YG152" s="66"/>
      <c r="YH152" s="66"/>
      <c r="YI152" s="66"/>
      <c r="YJ152" s="66"/>
      <c r="YK152" s="66"/>
      <c r="YL152" s="66"/>
      <c r="YM152" s="66"/>
      <c r="YN152" s="66"/>
      <c r="YO152" s="66"/>
      <c r="YP152" s="66"/>
      <c r="YQ152" s="66"/>
      <c r="YR152" s="66"/>
      <c r="YS152" s="66"/>
      <c r="YT152" s="66"/>
      <c r="YU152" s="66"/>
      <c r="YV152" s="66"/>
      <c r="YW152" s="66"/>
      <c r="YX152" s="66"/>
      <c r="YY152" s="66"/>
      <c r="YZ152" s="66"/>
      <c r="ZA152" s="66"/>
      <c r="ZB152" s="66"/>
      <c r="ZC152" s="66"/>
      <c r="ZD152" s="66"/>
      <c r="ZE152" s="66"/>
      <c r="ZF152" s="66"/>
      <c r="ZG152" s="66"/>
      <c r="ZH152" s="66"/>
      <c r="ZI152" s="66"/>
      <c r="ZJ152" s="66"/>
      <c r="ZK152" s="66"/>
      <c r="ZL152" s="66"/>
      <c r="ZM152" s="66"/>
      <c r="ZN152" s="66"/>
      <c r="ZO152" s="66"/>
      <c r="ZP152" s="66"/>
      <c r="ZQ152" s="66"/>
      <c r="ZR152" s="66"/>
      <c r="ZS152" s="66"/>
      <c r="ZT152" s="66"/>
      <c r="ZU152" s="66"/>
      <c r="ZV152" s="66"/>
      <c r="ZW152" s="66"/>
      <c r="ZX152" s="66"/>
      <c r="ZY152" s="66"/>
      <c r="ZZ152" s="66"/>
      <c r="AAA152" s="66"/>
      <c r="AAB152" s="66"/>
      <c r="AAC152" s="66"/>
      <c r="AAD152" s="66"/>
      <c r="AAE152" s="66"/>
      <c r="AAF152" s="66"/>
      <c r="AAG152" s="66"/>
      <c r="AAH152" s="66"/>
      <c r="AAI152" s="66"/>
      <c r="AAJ152" s="66"/>
      <c r="AAK152" s="66"/>
      <c r="AAL152" s="66"/>
      <c r="AAM152" s="66"/>
      <c r="AAN152" s="66"/>
      <c r="AAO152" s="66"/>
      <c r="AAP152" s="66"/>
      <c r="AAQ152" s="66"/>
      <c r="AAR152" s="66"/>
      <c r="AAS152" s="66"/>
      <c r="AAT152" s="66"/>
      <c r="AAU152" s="66"/>
      <c r="AAV152" s="66"/>
      <c r="AAW152" s="66"/>
      <c r="AAX152" s="66"/>
      <c r="AAY152" s="66"/>
      <c r="AAZ152" s="66"/>
      <c r="ABA152" s="66"/>
      <c r="ABB152" s="66"/>
      <c r="ABC152" s="66"/>
      <c r="ABD152" s="66"/>
      <c r="ABE152" s="66"/>
      <c r="ABF152" s="66"/>
      <c r="ABG152" s="66"/>
      <c r="ABH152" s="66"/>
      <c r="ABI152" s="66"/>
      <c r="ABJ152" s="66"/>
      <c r="ABK152" s="66"/>
      <c r="ABL152" s="66"/>
      <c r="ABM152" s="66"/>
      <c r="ABN152" s="66"/>
      <c r="ABO152" s="66"/>
      <c r="ABP152" s="66"/>
      <c r="ABQ152" s="66"/>
      <c r="ABR152" s="66"/>
      <c r="ABS152" s="66"/>
      <c r="ABT152" s="66"/>
      <c r="ABU152" s="66"/>
      <c r="ABV152" s="66"/>
      <c r="ABW152" s="66"/>
      <c r="ABX152" s="66"/>
      <c r="ABY152" s="66"/>
      <c r="ABZ152" s="66"/>
      <c r="ACA152" s="66"/>
      <c r="ACB152" s="66"/>
      <c r="ACC152" s="66"/>
      <c r="ACD152" s="66"/>
      <c r="ACE152" s="66"/>
      <c r="ACF152" s="66"/>
      <c r="ACG152" s="66"/>
      <c r="ACH152" s="66"/>
      <c r="ACI152" s="66"/>
      <c r="ACJ152" s="66"/>
      <c r="ACK152" s="66"/>
      <c r="ACL152" s="66"/>
      <c r="ACM152" s="66"/>
      <c r="ACN152" s="66"/>
      <c r="ACO152" s="66"/>
      <c r="ACP152" s="66"/>
      <c r="ACQ152" s="66"/>
      <c r="ACR152" s="66"/>
      <c r="ACS152" s="66"/>
      <c r="ACT152" s="66"/>
      <c r="ACU152" s="66"/>
      <c r="ACV152" s="66"/>
      <c r="ACW152" s="66"/>
      <c r="ACX152" s="66"/>
      <c r="ACY152" s="66"/>
      <c r="ACZ152" s="66"/>
      <c r="ADA152" s="66"/>
      <c r="ADB152" s="66"/>
      <c r="ADC152" s="66"/>
      <c r="ADD152" s="66"/>
      <c r="ADE152" s="66"/>
      <c r="ADF152" s="66"/>
      <c r="ADG152" s="66"/>
      <c r="ADH152" s="66"/>
      <c r="ADI152" s="66"/>
      <c r="ADJ152" s="66"/>
      <c r="ADK152" s="66"/>
      <c r="ADL152" s="66"/>
      <c r="ADM152" s="66"/>
      <c r="ADN152" s="66"/>
      <c r="ADO152" s="66"/>
      <c r="ADP152" s="66"/>
      <c r="ADQ152" s="66"/>
      <c r="ADR152" s="66"/>
      <c r="ADS152" s="66"/>
      <c r="ADT152" s="66"/>
      <c r="ADU152" s="66"/>
      <c r="ADV152" s="66"/>
      <c r="ADW152" s="66"/>
      <c r="ADX152" s="66"/>
      <c r="ADY152" s="66"/>
      <c r="ADZ152" s="66"/>
      <c r="AEA152" s="66"/>
      <c r="AEB152" s="66"/>
      <c r="AEC152" s="66"/>
      <c r="AED152" s="66"/>
      <c r="AEE152" s="66"/>
      <c r="AEF152" s="66"/>
      <c r="AEG152" s="66"/>
      <c r="AEH152" s="66"/>
      <c r="AEI152" s="66"/>
      <c r="AEJ152" s="66"/>
      <c r="AEK152" s="66"/>
      <c r="AEL152" s="66"/>
      <c r="AEM152" s="66"/>
      <c r="AEN152" s="66"/>
      <c r="AEO152" s="66"/>
      <c r="AEP152" s="66"/>
      <c r="AEQ152" s="66"/>
      <c r="AER152" s="66"/>
      <c r="AES152" s="66"/>
      <c r="AET152" s="66"/>
      <c r="AEU152" s="66"/>
      <c r="AEV152" s="66"/>
      <c r="AEW152" s="66"/>
      <c r="AEX152" s="66"/>
      <c r="AEY152" s="66"/>
      <c r="AEZ152" s="66"/>
      <c r="AFA152" s="66"/>
      <c r="AFB152" s="66"/>
      <c r="AFC152" s="66"/>
      <c r="AFD152" s="66"/>
      <c r="AFE152" s="66"/>
      <c r="AFF152" s="66"/>
      <c r="AFG152" s="66"/>
      <c r="AFH152" s="66"/>
      <c r="AFI152" s="66"/>
      <c r="AFJ152" s="66"/>
      <c r="AFK152" s="66"/>
      <c r="AFL152" s="66"/>
      <c r="AFM152" s="66"/>
      <c r="AFN152" s="66"/>
      <c r="AFO152" s="66"/>
      <c r="AFP152" s="66"/>
      <c r="AFQ152" s="66"/>
      <c r="AFR152" s="66"/>
      <c r="AFS152" s="66"/>
      <c r="AFT152" s="66"/>
      <c r="AFU152" s="66"/>
      <c r="AFV152" s="66"/>
      <c r="AFW152" s="66"/>
      <c r="AFX152" s="66"/>
      <c r="AFY152" s="66"/>
      <c r="AFZ152" s="66"/>
      <c r="AGA152" s="66"/>
      <c r="AGB152" s="66"/>
      <c r="AGC152" s="66"/>
      <c r="AGD152" s="66"/>
      <c r="AGE152" s="66"/>
      <c r="AGF152" s="66"/>
      <c r="AGG152" s="66"/>
      <c r="AGH152" s="66"/>
      <c r="AGI152" s="66"/>
      <c r="AGJ152" s="66"/>
      <c r="AGK152" s="66"/>
      <c r="AGL152" s="66"/>
      <c r="AGM152" s="66"/>
      <c r="AGN152" s="66"/>
      <c r="AGO152" s="66"/>
      <c r="AGP152" s="66"/>
      <c r="AGQ152" s="66"/>
      <c r="AGR152" s="66"/>
      <c r="AGS152" s="66"/>
      <c r="AGT152" s="66"/>
      <c r="AGU152" s="66"/>
      <c r="AGV152" s="66"/>
      <c r="AGW152" s="66"/>
      <c r="AGX152" s="66"/>
      <c r="AGY152" s="66"/>
      <c r="AGZ152" s="66"/>
      <c r="AHA152" s="66"/>
      <c r="AHB152" s="66"/>
      <c r="AHC152" s="66"/>
      <c r="AHD152" s="66"/>
      <c r="AHE152" s="66"/>
      <c r="AHF152" s="66"/>
      <c r="AHG152" s="66"/>
      <c r="AHH152" s="66"/>
      <c r="AHI152" s="66"/>
      <c r="AHJ152" s="66"/>
      <c r="AHK152" s="66"/>
      <c r="AHL152" s="66"/>
      <c r="AHM152" s="66"/>
      <c r="AHN152" s="66"/>
      <c r="AHO152" s="66"/>
      <c r="AHP152" s="66"/>
      <c r="AHQ152" s="66"/>
      <c r="AHR152" s="66"/>
      <c r="AHS152" s="66"/>
      <c r="AHT152" s="66"/>
      <c r="AHU152" s="66"/>
      <c r="AHV152" s="66"/>
      <c r="AHW152" s="66"/>
      <c r="AHX152" s="66"/>
      <c r="AHY152" s="66"/>
      <c r="AHZ152" s="66"/>
      <c r="AIA152" s="66"/>
      <c r="AIB152" s="66"/>
      <c r="AIC152" s="66"/>
      <c r="AID152" s="66"/>
      <c r="AIE152" s="66"/>
      <c r="AIF152" s="66"/>
      <c r="AIG152" s="66"/>
      <c r="AIH152" s="66"/>
      <c r="AII152" s="66"/>
      <c r="AIJ152" s="66"/>
      <c r="AIK152" s="66"/>
      <c r="AIL152" s="66"/>
      <c r="AIM152" s="66"/>
      <c r="AIN152" s="66"/>
      <c r="AIO152" s="66"/>
      <c r="AIP152" s="66"/>
      <c r="AIQ152" s="66"/>
      <c r="AIR152" s="66"/>
      <c r="AIS152" s="66"/>
      <c r="AIT152" s="66"/>
      <c r="AIU152" s="66"/>
      <c r="AIV152" s="66"/>
      <c r="AIW152" s="66"/>
      <c r="AIX152" s="66"/>
      <c r="AIY152" s="66"/>
      <c r="AIZ152" s="66"/>
      <c r="AJA152" s="66"/>
      <c r="AJB152" s="66"/>
      <c r="AJC152" s="66"/>
      <c r="AJD152" s="66"/>
      <c r="AJE152" s="66"/>
      <c r="AJF152" s="66"/>
      <c r="AJG152" s="66"/>
      <c r="AJH152" s="66"/>
      <c r="AJI152" s="66"/>
      <c r="AJJ152" s="66"/>
      <c r="AJK152" s="66"/>
      <c r="AJL152" s="66"/>
      <c r="AJM152" s="66"/>
      <c r="AJN152" s="66"/>
      <c r="AJO152" s="66"/>
      <c r="AJP152" s="66"/>
      <c r="AJQ152" s="66"/>
      <c r="AJR152" s="66"/>
      <c r="AJS152" s="66"/>
      <c r="AJT152" s="66"/>
      <c r="AJU152" s="66"/>
      <c r="AJV152" s="66"/>
      <c r="AJW152" s="66"/>
      <c r="AJX152" s="66"/>
      <c r="AJY152" s="66"/>
      <c r="AJZ152" s="66"/>
      <c r="AKA152" s="66"/>
      <c r="AKB152" s="66"/>
      <c r="AKC152" s="66"/>
      <c r="AKD152" s="66"/>
      <c r="AKE152" s="66"/>
      <c r="AKF152" s="66"/>
      <c r="AKG152" s="66"/>
      <c r="AKH152" s="66"/>
      <c r="AKI152" s="66"/>
      <c r="AKJ152" s="66"/>
      <c r="AKK152" s="66"/>
      <c r="AKL152" s="66"/>
      <c r="AKM152" s="66"/>
      <c r="AKN152" s="66"/>
      <c r="AKO152" s="66"/>
      <c r="AKP152" s="66"/>
      <c r="AKQ152" s="66"/>
      <c r="AKR152" s="66"/>
      <c r="AKS152" s="66"/>
      <c r="AKT152" s="66"/>
      <c r="AKU152" s="66"/>
      <c r="AKV152" s="66"/>
      <c r="AKW152" s="66"/>
      <c r="AKX152" s="66"/>
      <c r="AKY152" s="66"/>
      <c r="AKZ152" s="66"/>
      <c r="ALA152" s="66"/>
      <c r="ALB152" s="66"/>
      <c r="ALC152" s="66"/>
      <c r="ALD152" s="66"/>
      <c r="ALE152" s="66"/>
      <c r="ALF152" s="66"/>
      <c r="ALG152" s="66"/>
      <c r="ALH152" s="66"/>
      <c r="ALI152" s="66"/>
      <c r="ALJ152" s="66"/>
      <c r="ALK152" s="66"/>
      <c r="ALL152" s="66"/>
      <c r="ALM152" s="66"/>
      <c r="ALN152" s="66"/>
      <c r="ALO152" s="66"/>
      <c r="ALP152" s="66"/>
      <c r="ALQ152" s="66"/>
      <c r="ALR152" s="66"/>
      <c r="ALS152" s="66"/>
      <c r="ALT152" s="66"/>
      <c r="ALU152" s="66"/>
      <c r="ALV152" s="66"/>
      <c r="ALW152" s="66"/>
      <c r="ALX152" s="66"/>
      <c r="ALY152" s="66"/>
      <c r="ALZ152" s="66"/>
      <c r="AMA152" s="66"/>
      <c r="AMB152" s="66"/>
      <c r="AMC152" s="66"/>
      <c r="AMD152" s="66"/>
      <c r="AME152" s="66"/>
      <c r="AMF152" s="66"/>
      <c r="AMG152" s="66"/>
      <c r="AMH152" s="66"/>
      <c r="AMI152" s="66"/>
      <c r="AMJ152" s="66"/>
      <c r="AMK152" s="66"/>
      <c r="AML152" s="66"/>
      <c r="AMM152" s="66"/>
      <c r="AMN152" s="66"/>
      <c r="AMO152" s="66"/>
      <c r="AMP152" s="66"/>
      <c r="AMQ152" s="66"/>
      <c r="AMR152" s="66"/>
      <c r="AMS152" s="66"/>
      <c r="AMT152" s="66"/>
      <c r="AMU152" s="66"/>
      <c r="AMV152" s="66"/>
      <c r="AMW152" s="66"/>
      <c r="AMX152" s="66"/>
      <c r="AMY152" s="66"/>
      <c r="AMZ152" s="66"/>
      <c r="ANA152" s="66"/>
      <c r="ANB152" s="66"/>
      <c r="ANC152" s="66"/>
      <c r="AND152" s="66"/>
      <c r="ANE152" s="66"/>
      <c r="ANF152" s="66"/>
      <c r="ANG152" s="66"/>
      <c r="ANH152" s="66"/>
      <c r="ANI152" s="66"/>
      <c r="ANJ152" s="66"/>
      <c r="ANK152" s="66"/>
      <c r="ANL152" s="66"/>
      <c r="ANM152" s="66"/>
      <c r="ANN152" s="66"/>
      <c r="ANO152" s="66"/>
      <c r="ANP152" s="66"/>
      <c r="ANQ152" s="66"/>
      <c r="ANR152" s="66"/>
      <c r="ANS152" s="66"/>
      <c r="ANT152" s="66"/>
      <c r="ANU152" s="66"/>
      <c r="ANV152" s="66"/>
      <c r="ANW152" s="66"/>
      <c r="ANX152" s="66"/>
      <c r="ANY152" s="66"/>
      <c r="ANZ152" s="66"/>
      <c r="AOA152" s="66"/>
      <c r="AOB152" s="66"/>
      <c r="AOC152" s="66"/>
      <c r="AOD152" s="66"/>
      <c r="AOE152" s="66"/>
      <c r="AOF152" s="66"/>
      <c r="AOG152" s="66"/>
      <c r="AOH152" s="66"/>
      <c r="AOI152" s="66"/>
      <c r="AOJ152" s="66"/>
      <c r="AOK152" s="66"/>
      <c r="AOL152" s="66"/>
      <c r="AOM152" s="66"/>
      <c r="AON152" s="66"/>
      <c r="AOO152" s="66"/>
      <c r="AOP152" s="66"/>
      <c r="AOQ152" s="66"/>
      <c r="AOR152" s="66"/>
      <c r="AOS152" s="66"/>
      <c r="AOT152" s="66"/>
      <c r="AOU152" s="66"/>
      <c r="AOV152" s="66"/>
      <c r="AOW152" s="66"/>
      <c r="AOX152" s="66"/>
      <c r="AOY152" s="66"/>
      <c r="AOZ152" s="66"/>
      <c r="APA152" s="66"/>
      <c r="APB152" s="66"/>
      <c r="APC152" s="66"/>
      <c r="APD152" s="66"/>
      <c r="APE152" s="66"/>
      <c r="APF152" s="66"/>
      <c r="APG152" s="66"/>
      <c r="APH152" s="66"/>
      <c r="API152" s="66"/>
      <c r="APJ152" s="66"/>
      <c r="APK152" s="66"/>
      <c r="APL152" s="66"/>
      <c r="APM152" s="66"/>
      <c r="APN152" s="66"/>
      <c r="APO152" s="66"/>
      <c r="APP152" s="66"/>
      <c r="APQ152" s="66"/>
      <c r="APR152" s="66"/>
      <c r="APS152" s="66"/>
      <c r="APT152" s="66"/>
      <c r="APU152" s="66"/>
      <c r="APV152" s="66"/>
      <c r="APW152" s="66"/>
      <c r="APX152" s="66"/>
      <c r="APY152" s="66"/>
      <c r="APZ152" s="66"/>
      <c r="AQA152" s="66"/>
      <c r="AQB152" s="66"/>
      <c r="AQC152" s="66"/>
      <c r="AQD152" s="66"/>
      <c r="AQE152" s="66"/>
      <c r="AQF152" s="66"/>
      <c r="AQG152" s="66"/>
      <c r="AQH152" s="66"/>
      <c r="AQI152" s="66"/>
      <c r="AQJ152" s="66"/>
      <c r="AQK152" s="66"/>
      <c r="AQL152" s="66"/>
      <c r="AQM152" s="66"/>
      <c r="AQN152" s="66"/>
      <c r="AQO152" s="66"/>
      <c r="AQP152" s="66"/>
      <c r="AQQ152" s="66"/>
      <c r="AQR152" s="66"/>
      <c r="AQS152" s="66"/>
      <c r="AQT152" s="66"/>
      <c r="AQU152" s="66"/>
      <c r="AQV152" s="66"/>
      <c r="AQW152" s="66"/>
      <c r="AQX152" s="66"/>
      <c r="AQY152" s="66"/>
      <c r="AQZ152" s="66"/>
      <c r="ARA152" s="66"/>
      <c r="ARB152" s="66"/>
      <c r="ARC152" s="66"/>
      <c r="ARD152" s="66"/>
      <c r="ARE152" s="66"/>
      <c r="ARF152" s="66"/>
      <c r="ARG152" s="66"/>
      <c r="ARH152" s="66"/>
      <c r="ARI152" s="66"/>
      <c r="ARJ152" s="66"/>
      <c r="ARK152" s="66"/>
      <c r="ARL152" s="66"/>
      <c r="ARM152" s="66"/>
      <c r="ARN152" s="66"/>
      <c r="ARO152" s="66"/>
      <c r="ARP152" s="66"/>
      <c r="ARQ152" s="66"/>
      <c r="ARR152" s="66"/>
      <c r="ARS152" s="66"/>
      <c r="ART152" s="66"/>
      <c r="ARU152" s="66"/>
      <c r="ARV152" s="66"/>
      <c r="ARW152" s="66"/>
      <c r="ARX152" s="66"/>
      <c r="ARY152" s="66"/>
      <c r="ARZ152" s="66"/>
      <c r="ASA152" s="66"/>
      <c r="ASB152" s="66"/>
      <c r="ASC152" s="66"/>
      <c r="ASD152" s="66"/>
      <c r="ASE152" s="66"/>
      <c r="ASF152" s="66"/>
      <c r="ASG152" s="66"/>
      <c r="ASH152" s="66"/>
      <c r="ASI152" s="66"/>
      <c r="ASJ152" s="66"/>
      <c r="ASK152" s="66"/>
      <c r="ASL152" s="66"/>
      <c r="ASM152" s="66"/>
      <c r="ASN152" s="66"/>
      <c r="ASO152" s="66"/>
      <c r="ASP152" s="66"/>
      <c r="ASQ152" s="66"/>
      <c r="ASR152" s="66"/>
      <c r="ASS152" s="66"/>
      <c r="AST152" s="66"/>
      <c r="ASU152" s="66"/>
      <c r="ASV152" s="66"/>
      <c r="ASW152" s="66"/>
      <c r="ASX152" s="66"/>
      <c r="ASY152" s="66"/>
      <c r="ASZ152" s="66"/>
      <c r="ATA152" s="66"/>
      <c r="ATB152" s="66"/>
      <c r="ATC152" s="66"/>
      <c r="ATD152" s="66"/>
      <c r="ATE152" s="66"/>
      <c r="ATF152" s="66"/>
      <c r="ATG152" s="66"/>
      <c r="ATH152" s="66"/>
      <c r="ATI152" s="66"/>
      <c r="ATJ152" s="66"/>
      <c r="ATK152" s="66"/>
      <c r="ATL152" s="66"/>
      <c r="ATM152" s="66"/>
      <c r="ATN152" s="66"/>
      <c r="ATO152" s="66"/>
      <c r="ATP152" s="66"/>
      <c r="ATQ152" s="66"/>
      <c r="ATR152" s="66"/>
      <c r="ATS152" s="66"/>
      <c r="ATT152" s="66"/>
      <c r="ATU152" s="66"/>
      <c r="ATV152" s="66"/>
      <c r="ATW152" s="66"/>
      <c r="ATX152" s="66"/>
      <c r="ATY152" s="66"/>
      <c r="ATZ152" s="66"/>
      <c r="AUA152" s="66"/>
      <c r="AUB152" s="66"/>
      <c r="AUC152" s="66"/>
      <c r="AUD152" s="66"/>
      <c r="AUE152" s="66"/>
      <c r="AUF152" s="66"/>
      <c r="AUG152" s="66"/>
      <c r="AUH152" s="66"/>
      <c r="AUI152" s="66"/>
      <c r="AUJ152" s="66"/>
      <c r="AUK152" s="66"/>
      <c r="AUL152" s="66"/>
      <c r="AUM152" s="66"/>
      <c r="AUN152" s="66"/>
      <c r="AUO152" s="66"/>
      <c r="AUP152" s="66"/>
      <c r="AUQ152" s="66"/>
      <c r="AUR152" s="66"/>
      <c r="AUS152" s="66"/>
      <c r="AUT152" s="66"/>
      <c r="AUU152" s="66"/>
      <c r="AUV152" s="66"/>
      <c r="AUW152" s="66"/>
      <c r="AUX152" s="66"/>
      <c r="AUY152" s="66"/>
      <c r="AUZ152" s="66"/>
      <c r="AVA152" s="66"/>
      <c r="AVB152" s="66"/>
      <c r="AVC152" s="66"/>
      <c r="AVD152" s="66"/>
      <c r="AVE152" s="66"/>
      <c r="AVF152" s="66"/>
      <c r="AVG152" s="66"/>
      <c r="AVH152" s="66"/>
      <c r="AVI152" s="66"/>
      <c r="AVJ152" s="66"/>
      <c r="AVK152" s="66"/>
      <c r="AVL152" s="66"/>
      <c r="AVM152" s="66"/>
      <c r="AVN152" s="66"/>
      <c r="AVO152" s="66"/>
      <c r="AVP152" s="66"/>
      <c r="AVQ152" s="66"/>
      <c r="AVR152" s="66"/>
      <c r="AVS152" s="66"/>
      <c r="AVT152" s="66"/>
      <c r="AVU152" s="66"/>
      <c r="AVV152" s="66"/>
      <c r="AVW152" s="66"/>
      <c r="AVX152" s="66"/>
      <c r="AVY152" s="66"/>
      <c r="AVZ152" s="66"/>
      <c r="AWA152" s="66"/>
      <c r="AWB152" s="66"/>
      <c r="AWC152" s="66"/>
      <c r="AWD152" s="66"/>
      <c r="AWE152" s="66"/>
      <c r="AWF152" s="66"/>
      <c r="AWG152" s="66"/>
      <c r="AWH152" s="66"/>
      <c r="AWI152" s="66"/>
      <c r="AWJ152" s="66"/>
      <c r="AWK152" s="66"/>
      <c r="AWL152" s="66"/>
      <c r="AWM152" s="66"/>
      <c r="AWN152" s="66"/>
      <c r="AWO152" s="66"/>
      <c r="AWP152" s="66"/>
      <c r="AWQ152" s="66"/>
      <c r="AWR152" s="66"/>
      <c r="AWS152" s="66"/>
      <c r="AWT152" s="66"/>
      <c r="AWU152" s="66"/>
      <c r="AWV152" s="66"/>
      <c r="AWW152" s="66"/>
      <c r="AWX152" s="66"/>
      <c r="AWY152" s="66"/>
      <c r="AWZ152" s="66"/>
      <c r="AXA152" s="66"/>
      <c r="AXB152" s="66"/>
      <c r="AXC152" s="66"/>
      <c r="AXD152" s="66"/>
      <c r="AXE152" s="66"/>
      <c r="AXF152" s="66"/>
      <c r="AXG152" s="66"/>
      <c r="AXH152" s="66"/>
      <c r="AXI152" s="66"/>
      <c r="AXJ152" s="66"/>
      <c r="AXK152" s="66"/>
      <c r="AXL152" s="66"/>
      <c r="AXM152" s="66"/>
      <c r="AXN152" s="66"/>
      <c r="AXO152" s="66"/>
      <c r="AXP152" s="66"/>
      <c r="AXQ152" s="66"/>
      <c r="AXR152" s="66"/>
      <c r="AXS152" s="66"/>
      <c r="AXT152" s="66"/>
      <c r="AXU152" s="66"/>
      <c r="AXV152" s="66"/>
      <c r="AXW152" s="66"/>
      <c r="AXX152" s="66"/>
      <c r="AXY152" s="66"/>
      <c r="AXZ152" s="66"/>
      <c r="AYA152" s="66"/>
      <c r="AYB152" s="66"/>
      <c r="AYC152" s="66"/>
      <c r="AYD152" s="66"/>
      <c r="AYE152" s="66"/>
      <c r="AYF152" s="66"/>
      <c r="AYG152" s="66"/>
      <c r="AYH152" s="66"/>
      <c r="AYI152" s="66"/>
      <c r="AYJ152" s="66"/>
      <c r="AYK152" s="66"/>
      <c r="AYL152" s="66"/>
      <c r="AYM152" s="66"/>
      <c r="AYN152" s="66"/>
      <c r="AYO152" s="66"/>
      <c r="AYP152" s="66"/>
      <c r="AYQ152" s="66"/>
      <c r="AYR152" s="66"/>
      <c r="AYS152" s="66"/>
      <c r="AYT152" s="66"/>
      <c r="AYU152" s="66"/>
      <c r="AYV152" s="66"/>
      <c r="AYW152" s="66"/>
      <c r="AYX152" s="66"/>
      <c r="AYY152" s="66"/>
      <c r="AYZ152" s="66"/>
      <c r="AZA152" s="66"/>
      <c r="AZB152" s="66"/>
      <c r="AZC152" s="66"/>
      <c r="AZD152" s="66"/>
      <c r="AZE152" s="66"/>
      <c r="AZF152" s="66"/>
      <c r="AZG152" s="66"/>
      <c r="AZH152" s="66"/>
      <c r="AZI152" s="66"/>
      <c r="AZJ152" s="66"/>
      <c r="AZK152" s="66"/>
      <c r="AZL152" s="66"/>
      <c r="AZM152" s="66"/>
      <c r="AZN152" s="66"/>
      <c r="AZO152" s="66"/>
      <c r="AZP152" s="66"/>
      <c r="AZQ152" s="66"/>
      <c r="AZR152" s="66"/>
      <c r="AZS152" s="66"/>
      <c r="AZT152" s="66"/>
      <c r="AZU152" s="66"/>
      <c r="AZV152" s="66"/>
      <c r="AZW152" s="66"/>
      <c r="AZX152" s="66"/>
      <c r="AZY152" s="66"/>
      <c r="AZZ152" s="66"/>
      <c r="BAA152" s="66"/>
      <c r="BAB152" s="66"/>
      <c r="BAC152" s="66"/>
      <c r="BAD152" s="66"/>
      <c r="BAE152" s="66"/>
      <c r="BAF152" s="66"/>
      <c r="BAG152" s="66"/>
      <c r="BAH152" s="66"/>
      <c r="BAI152" s="66"/>
      <c r="BAJ152" s="66"/>
      <c r="BAK152" s="66"/>
      <c r="BAL152" s="66"/>
      <c r="BAM152" s="66"/>
      <c r="BAN152" s="66"/>
      <c r="BAO152" s="66"/>
      <c r="BAP152" s="66"/>
      <c r="BAQ152" s="66"/>
      <c r="BAR152" s="66"/>
      <c r="BAS152" s="66"/>
      <c r="BAT152" s="66"/>
      <c r="BAU152" s="66"/>
      <c r="BAV152" s="66"/>
      <c r="BAW152" s="66"/>
      <c r="BAX152" s="66"/>
      <c r="BAY152" s="66"/>
      <c r="BAZ152" s="66"/>
      <c r="BBA152" s="66"/>
      <c r="BBB152" s="66"/>
      <c r="BBC152" s="66"/>
      <c r="BBD152" s="66"/>
      <c r="BBE152" s="66"/>
      <c r="BBF152" s="66"/>
      <c r="BBG152" s="66"/>
      <c r="BBH152" s="66"/>
      <c r="BBI152" s="66"/>
      <c r="BBJ152" s="66"/>
      <c r="BBK152" s="66"/>
      <c r="BBL152" s="66"/>
      <c r="BBM152" s="66"/>
      <c r="BBN152" s="66"/>
      <c r="BBO152" s="66"/>
      <c r="BBP152" s="66"/>
      <c r="BBQ152" s="66"/>
      <c r="BBR152" s="66"/>
      <c r="BBS152" s="66"/>
      <c r="BBT152" s="66"/>
      <c r="BBU152" s="66"/>
      <c r="BBV152" s="66"/>
      <c r="BBW152" s="66"/>
      <c r="BBX152" s="66"/>
      <c r="BBY152" s="66"/>
      <c r="BBZ152" s="66"/>
      <c r="BCA152" s="66"/>
      <c r="BCB152" s="66"/>
      <c r="BCC152" s="66"/>
      <c r="BCD152" s="66"/>
      <c r="BCE152" s="66"/>
      <c r="BCF152" s="66"/>
      <c r="BCG152" s="66"/>
      <c r="BCH152" s="66"/>
      <c r="BCI152" s="66"/>
      <c r="BCJ152" s="66"/>
      <c r="BCK152" s="66"/>
      <c r="BCL152" s="66"/>
      <c r="BCM152" s="66"/>
      <c r="BCN152" s="66"/>
      <c r="BCO152" s="66"/>
      <c r="BCP152" s="66"/>
      <c r="BCQ152" s="66"/>
      <c r="BCR152" s="66"/>
      <c r="BCS152" s="66"/>
      <c r="BCT152" s="66"/>
      <c r="BCU152" s="66"/>
      <c r="BCV152" s="66"/>
      <c r="BCW152" s="66"/>
      <c r="BCX152" s="66"/>
      <c r="BCY152" s="66"/>
      <c r="BCZ152" s="66"/>
      <c r="BDA152" s="66"/>
      <c r="BDB152" s="66"/>
      <c r="BDC152" s="66"/>
      <c r="BDD152" s="66"/>
      <c r="BDE152" s="66"/>
      <c r="BDF152" s="66"/>
      <c r="BDG152" s="66"/>
      <c r="BDH152" s="66"/>
      <c r="BDI152" s="66"/>
      <c r="BDJ152" s="66"/>
      <c r="BDK152" s="66"/>
      <c r="BDL152" s="66"/>
      <c r="BDM152" s="66"/>
      <c r="BDN152" s="66"/>
      <c r="BDO152" s="66"/>
      <c r="BDP152" s="66"/>
      <c r="BDQ152" s="66"/>
      <c r="BDR152" s="66"/>
      <c r="BDS152" s="66"/>
      <c r="BDT152" s="66"/>
      <c r="BDU152" s="66"/>
      <c r="BDV152" s="66"/>
      <c r="BDW152" s="66"/>
      <c r="BDX152" s="66"/>
      <c r="BDY152" s="66"/>
      <c r="BDZ152" s="66"/>
      <c r="BEA152" s="66"/>
      <c r="BEB152" s="66"/>
      <c r="BEC152" s="66"/>
      <c r="BED152" s="66"/>
      <c r="BEE152" s="66"/>
      <c r="BEF152" s="66"/>
      <c r="BEG152" s="66"/>
      <c r="BEH152" s="66"/>
      <c r="BEI152" s="66"/>
      <c r="BEJ152" s="66"/>
      <c r="BEK152" s="66"/>
      <c r="BEL152" s="66"/>
      <c r="BEM152" s="66"/>
      <c r="BEN152" s="66"/>
      <c r="BEO152" s="66"/>
      <c r="BEP152" s="66"/>
      <c r="BEQ152" s="66"/>
      <c r="BER152" s="66"/>
      <c r="BES152" s="66"/>
      <c r="BET152" s="66"/>
      <c r="BEU152" s="66"/>
      <c r="BEV152" s="66"/>
      <c r="BEW152" s="66"/>
      <c r="BEX152" s="66"/>
      <c r="BEY152" s="66"/>
      <c r="BEZ152" s="66"/>
      <c r="BFA152" s="66"/>
      <c r="BFB152" s="66"/>
      <c r="BFC152" s="66"/>
      <c r="BFD152" s="66"/>
      <c r="BFE152" s="66"/>
      <c r="BFF152" s="66"/>
      <c r="BFG152" s="66"/>
      <c r="BFH152" s="66"/>
      <c r="BFI152" s="66"/>
      <c r="BFJ152" s="66"/>
      <c r="BFK152" s="66"/>
      <c r="BFL152" s="66"/>
      <c r="BFM152" s="66"/>
      <c r="BFN152" s="66"/>
      <c r="BFO152" s="66"/>
      <c r="BFP152" s="66"/>
      <c r="BFQ152" s="66"/>
      <c r="BFR152" s="66"/>
      <c r="BFS152" s="66"/>
      <c r="BFT152" s="66"/>
      <c r="BFU152" s="66"/>
      <c r="BFV152" s="66"/>
      <c r="BFW152" s="66"/>
      <c r="BFX152" s="66"/>
      <c r="BFY152" s="66"/>
      <c r="BFZ152" s="66"/>
      <c r="BGA152" s="66"/>
      <c r="BGB152" s="66"/>
      <c r="BGC152" s="66"/>
      <c r="BGD152" s="66"/>
      <c r="BGE152" s="66"/>
      <c r="BGF152" s="66"/>
      <c r="BGG152" s="66"/>
      <c r="BGH152" s="66"/>
      <c r="BGI152" s="66"/>
      <c r="BGJ152" s="66"/>
      <c r="BGK152" s="66"/>
      <c r="BGL152" s="66"/>
      <c r="BGM152" s="66"/>
      <c r="BGN152" s="66"/>
      <c r="BGO152" s="66"/>
      <c r="BGP152" s="66"/>
      <c r="BGQ152" s="66"/>
      <c r="BGR152" s="66"/>
      <c r="BGS152" s="66"/>
      <c r="BGT152" s="66"/>
      <c r="BGU152" s="66"/>
      <c r="BGV152" s="66"/>
      <c r="BGW152" s="66"/>
      <c r="BGX152" s="66"/>
      <c r="BGY152" s="66"/>
      <c r="BGZ152" s="66"/>
      <c r="BHA152" s="66"/>
      <c r="BHB152" s="66"/>
      <c r="BHC152" s="66"/>
      <c r="BHD152" s="66"/>
      <c r="BHE152" s="66"/>
      <c r="BHF152" s="66"/>
      <c r="BHG152" s="66"/>
      <c r="BHH152" s="66"/>
      <c r="BHI152" s="66"/>
      <c r="BHJ152" s="66"/>
      <c r="BHK152" s="66"/>
      <c r="BHL152" s="66"/>
      <c r="BHM152" s="66"/>
      <c r="BHN152" s="66"/>
      <c r="BHO152" s="66"/>
      <c r="BHP152" s="66"/>
      <c r="BHQ152" s="66"/>
      <c r="BHR152" s="66"/>
      <c r="BHS152" s="66"/>
      <c r="BHT152" s="66"/>
      <c r="BHU152" s="66"/>
      <c r="BHV152" s="66"/>
      <c r="BHW152" s="66"/>
      <c r="BHX152" s="66"/>
      <c r="BHY152" s="66"/>
      <c r="BHZ152" s="66"/>
      <c r="BIA152" s="66"/>
      <c r="BIB152" s="66"/>
      <c r="BIC152" s="66"/>
      <c r="BID152" s="66"/>
      <c r="BIE152" s="66"/>
      <c r="BIF152" s="66"/>
      <c r="BIG152" s="66"/>
      <c r="BIH152" s="66"/>
      <c r="BII152" s="66"/>
      <c r="BIJ152" s="66"/>
      <c r="BIK152" s="66"/>
      <c r="BIL152" s="66"/>
      <c r="BIM152" s="66"/>
      <c r="BIN152" s="66"/>
      <c r="BIO152" s="66"/>
      <c r="BIP152" s="66"/>
      <c r="BIQ152" s="66"/>
      <c r="BIR152" s="66"/>
      <c r="BIS152" s="66"/>
      <c r="BIT152" s="66"/>
      <c r="BIU152" s="66"/>
      <c r="BIV152" s="66"/>
      <c r="BIW152" s="66"/>
      <c r="BIX152" s="66"/>
      <c r="BIY152" s="66"/>
      <c r="BIZ152" s="66"/>
      <c r="BJA152" s="66"/>
      <c r="BJB152" s="66"/>
      <c r="BJC152" s="66"/>
      <c r="BJD152" s="66"/>
      <c r="BJE152" s="66"/>
      <c r="BJF152" s="66"/>
      <c r="BJG152" s="66"/>
      <c r="BJH152" s="66"/>
      <c r="BJI152" s="66"/>
      <c r="BJJ152" s="66"/>
      <c r="BJK152" s="66"/>
      <c r="BJL152" s="66"/>
      <c r="BJM152" s="66"/>
      <c r="BJN152" s="66"/>
      <c r="BJO152" s="66"/>
      <c r="BJP152" s="66"/>
      <c r="BJQ152" s="66"/>
      <c r="BJR152" s="66"/>
      <c r="BJS152" s="66"/>
      <c r="BJT152" s="66"/>
      <c r="BJU152" s="66"/>
      <c r="BJV152" s="66"/>
      <c r="BJW152" s="66"/>
      <c r="BJX152" s="66"/>
      <c r="BJY152" s="66"/>
      <c r="BJZ152" s="66"/>
      <c r="BKA152" s="66"/>
      <c r="BKB152" s="66"/>
      <c r="BKC152" s="66"/>
      <c r="BKD152" s="66"/>
      <c r="BKE152" s="66"/>
      <c r="BKF152" s="66"/>
      <c r="BKG152" s="66"/>
      <c r="BKH152" s="66"/>
      <c r="BKI152" s="66"/>
      <c r="BKJ152" s="66"/>
      <c r="BKK152" s="66"/>
      <c r="BKL152" s="66"/>
      <c r="BKM152" s="66"/>
      <c r="BKN152" s="66"/>
      <c r="BKO152" s="66"/>
      <c r="BKP152" s="66"/>
      <c r="BKQ152" s="66"/>
      <c r="BKR152" s="66"/>
      <c r="BKS152" s="66"/>
      <c r="BKT152" s="66"/>
      <c r="BKU152" s="66"/>
      <c r="BKV152" s="66"/>
      <c r="BKW152" s="66"/>
      <c r="BKX152" s="66"/>
      <c r="BKY152" s="66"/>
      <c r="BKZ152" s="66"/>
      <c r="BLA152" s="66"/>
      <c r="BLB152" s="66"/>
      <c r="BLC152" s="66"/>
      <c r="BLD152" s="66"/>
      <c r="BLE152" s="66"/>
      <c r="BLF152" s="66"/>
      <c r="BLG152" s="66"/>
      <c r="BLH152" s="66"/>
      <c r="BLI152" s="66"/>
      <c r="BLJ152" s="66"/>
      <c r="BLK152" s="66"/>
      <c r="BLL152" s="66"/>
      <c r="BLM152" s="66"/>
      <c r="BLN152" s="66"/>
      <c r="BLO152" s="66"/>
      <c r="BLP152" s="66"/>
      <c r="BLQ152" s="66"/>
      <c r="BLR152" s="66"/>
      <c r="BLS152" s="66"/>
      <c r="BLT152" s="66"/>
      <c r="BLU152" s="66"/>
      <c r="BLV152" s="66"/>
      <c r="BLW152" s="66"/>
      <c r="BLX152" s="66"/>
      <c r="BLY152" s="66"/>
      <c r="BLZ152" s="66"/>
      <c r="BMA152" s="66"/>
      <c r="BMB152" s="66"/>
      <c r="BMC152" s="66"/>
      <c r="BMD152" s="66"/>
      <c r="BME152" s="66"/>
      <c r="BMF152" s="66"/>
      <c r="BMG152" s="66"/>
      <c r="BMH152" s="66"/>
      <c r="BMI152" s="66"/>
      <c r="BMJ152" s="66"/>
      <c r="BMK152" s="66"/>
      <c r="BML152" s="66"/>
      <c r="BMM152" s="66"/>
      <c r="BMN152" s="66"/>
      <c r="BMO152" s="66"/>
      <c r="BMP152" s="66"/>
      <c r="BMQ152" s="66"/>
      <c r="BMR152" s="66"/>
      <c r="BMS152" s="66"/>
      <c r="BMT152" s="66"/>
      <c r="BMU152" s="66"/>
      <c r="BMV152" s="66"/>
      <c r="BMW152" s="66"/>
      <c r="BMX152" s="66"/>
      <c r="BMY152" s="66"/>
      <c r="BMZ152" s="66"/>
      <c r="BNA152" s="66"/>
      <c r="BNB152" s="66"/>
      <c r="BNC152" s="66"/>
      <c r="BND152" s="66"/>
      <c r="BNE152" s="66"/>
      <c r="BNF152" s="66"/>
      <c r="BNG152" s="66"/>
      <c r="BNH152" s="66"/>
      <c r="BNI152" s="66"/>
      <c r="BNJ152" s="66"/>
      <c r="BNK152" s="66"/>
      <c r="BNL152" s="66"/>
      <c r="BNM152" s="66"/>
      <c r="BNN152" s="66"/>
      <c r="BNO152" s="66"/>
      <c r="BNP152" s="66"/>
      <c r="BNQ152" s="66"/>
      <c r="BNR152" s="66"/>
      <c r="BNS152" s="66"/>
      <c r="BNT152" s="66"/>
      <c r="BNU152" s="66"/>
      <c r="BNV152" s="66"/>
      <c r="BNW152" s="66"/>
      <c r="BNX152" s="66"/>
      <c r="BNY152" s="66"/>
      <c r="BNZ152" s="66"/>
      <c r="BOA152" s="66"/>
      <c r="BOB152" s="66"/>
      <c r="BOC152" s="66"/>
      <c r="BOD152" s="66"/>
      <c r="BOE152" s="66"/>
      <c r="BOF152" s="66"/>
      <c r="BOG152" s="66"/>
      <c r="BOH152" s="66"/>
      <c r="BOI152" s="66"/>
      <c r="BOJ152" s="66"/>
      <c r="BOK152" s="66"/>
      <c r="BOL152" s="66"/>
      <c r="BOM152" s="66"/>
      <c r="BON152" s="66"/>
      <c r="BOO152" s="66"/>
      <c r="BOP152" s="66"/>
      <c r="BOQ152" s="66"/>
      <c r="BOR152" s="66"/>
      <c r="BOS152" s="66"/>
      <c r="BOT152" s="66"/>
      <c r="BOU152" s="66"/>
      <c r="BOV152" s="66"/>
      <c r="BOW152" s="66"/>
      <c r="BOX152" s="66"/>
      <c r="BOY152" s="66"/>
      <c r="BOZ152" s="66"/>
      <c r="BPA152" s="66"/>
      <c r="BPB152" s="66"/>
      <c r="BPC152" s="66"/>
      <c r="BPD152" s="66"/>
      <c r="BPE152" s="66"/>
      <c r="BPF152" s="66"/>
      <c r="BPG152" s="66"/>
      <c r="BPH152" s="66"/>
      <c r="BPI152" s="66"/>
      <c r="BPJ152" s="66"/>
      <c r="BPK152" s="66"/>
      <c r="BPL152" s="66"/>
      <c r="BPM152" s="66"/>
      <c r="BPN152" s="66"/>
      <c r="BPO152" s="66"/>
      <c r="BPP152" s="66"/>
      <c r="BPQ152" s="66"/>
      <c r="BPR152" s="66"/>
      <c r="BPS152" s="66"/>
      <c r="BPT152" s="66"/>
      <c r="BPU152" s="66"/>
      <c r="BPV152" s="66"/>
      <c r="BPW152" s="66"/>
      <c r="BPX152" s="66"/>
      <c r="BPY152" s="66"/>
      <c r="BPZ152" s="66"/>
      <c r="BQA152" s="66"/>
      <c r="BQB152" s="66"/>
      <c r="BQC152" s="66"/>
      <c r="BQD152" s="66"/>
      <c r="BQE152" s="66"/>
      <c r="BQF152" s="66"/>
      <c r="BQG152" s="66"/>
      <c r="BQH152" s="66"/>
      <c r="BQI152" s="66"/>
      <c r="BQJ152" s="66"/>
      <c r="BQK152" s="66"/>
      <c r="BQL152" s="66"/>
      <c r="BQM152" s="66"/>
      <c r="BQN152" s="66"/>
      <c r="BQO152" s="66"/>
      <c r="BQP152" s="66"/>
      <c r="BQQ152" s="66"/>
      <c r="BQR152" s="66"/>
      <c r="BQS152" s="66"/>
      <c r="BQT152" s="66"/>
      <c r="BQU152" s="66"/>
      <c r="BQV152" s="66"/>
      <c r="BQW152" s="66"/>
      <c r="BQX152" s="66"/>
      <c r="BQY152" s="66"/>
      <c r="BQZ152" s="66"/>
      <c r="BRA152" s="66"/>
      <c r="BRB152" s="66"/>
      <c r="BRC152" s="66"/>
      <c r="BRD152" s="66"/>
      <c r="BRE152" s="66"/>
      <c r="BRF152" s="66"/>
      <c r="BRG152" s="66"/>
      <c r="BRH152" s="66"/>
      <c r="BRI152" s="66"/>
      <c r="BRJ152" s="66"/>
      <c r="BRK152" s="66"/>
      <c r="BRL152" s="66"/>
      <c r="BRM152" s="66"/>
      <c r="BRN152" s="66"/>
      <c r="BRO152" s="66"/>
      <c r="BRP152" s="66"/>
      <c r="BRQ152" s="66"/>
      <c r="BRR152" s="66"/>
      <c r="BRS152" s="66"/>
      <c r="BRT152" s="66"/>
      <c r="BRU152" s="66"/>
      <c r="BRV152" s="66"/>
      <c r="BRW152" s="66"/>
      <c r="BRX152" s="66"/>
      <c r="BRY152" s="66"/>
      <c r="BRZ152" s="66"/>
      <c r="BSA152" s="66"/>
      <c r="BSB152" s="66"/>
      <c r="BSC152" s="66"/>
      <c r="BSD152" s="66"/>
      <c r="BSE152" s="66"/>
      <c r="BSF152" s="66"/>
      <c r="BSG152" s="66"/>
      <c r="BSH152" s="66"/>
      <c r="BSI152" s="66"/>
      <c r="BSJ152" s="66"/>
      <c r="BSK152" s="66"/>
      <c r="BSL152" s="66"/>
      <c r="BSM152" s="66"/>
      <c r="BSN152" s="66"/>
      <c r="BSO152" s="66"/>
      <c r="BSP152" s="66"/>
      <c r="BSQ152" s="66"/>
      <c r="BSR152" s="66"/>
      <c r="BSS152" s="66"/>
      <c r="BST152" s="66"/>
      <c r="BSU152" s="66"/>
      <c r="BSV152" s="66"/>
      <c r="BSW152" s="66"/>
      <c r="BSX152" s="66"/>
      <c r="BSY152" s="66"/>
      <c r="BSZ152" s="66"/>
      <c r="BTA152" s="66"/>
      <c r="BTB152" s="66"/>
      <c r="BTC152" s="66"/>
      <c r="BTD152" s="66"/>
      <c r="BTE152" s="66"/>
      <c r="BTF152" s="66"/>
      <c r="BTG152" s="66"/>
      <c r="BTH152" s="66"/>
      <c r="BTI152" s="66"/>
      <c r="BTJ152" s="66"/>
      <c r="BTK152" s="66"/>
      <c r="BTL152" s="66"/>
      <c r="BTM152" s="66"/>
      <c r="BTN152" s="66"/>
      <c r="BTO152" s="66"/>
      <c r="BTP152" s="66"/>
      <c r="BTQ152" s="66"/>
      <c r="BTR152" s="66"/>
      <c r="BTS152" s="66"/>
      <c r="BTT152" s="66"/>
      <c r="BTU152" s="66"/>
      <c r="BTV152" s="66"/>
      <c r="BTW152" s="66"/>
      <c r="BTX152" s="66"/>
      <c r="BTY152" s="66"/>
      <c r="BTZ152" s="66"/>
      <c r="BUA152" s="66"/>
      <c r="BUB152" s="66"/>
      <c r="BUC152" s="66"/>
      <c r="BUD152" s="66"/>
      <c r="BUE152" s="66"/>
      <c r="BUF152" s="66"/>
      <c r="BUG152" s="66"/>
      <c r="BUH152" s="66"/>
      <c r="BUI152" s="66"/>
      <c r="BUJ152" s="66"/>
      <c r="BUK152" s="66"/>
      <c r="BUL152" s="66"/>
      <c r="BUM152" s="66"/>
      <c r="BUN152" s="66"/>
      <c r="BUO152" s="66"/>
      <c r="BUP152" s="66"/>
      <c r="BUQ152" s="66"/>
      <c r="BUR152" s="66"/>
      <c r="BUS152" s="66"/>
      <c r="BUT152" s="66"/>
      <c r="BUU152" s="66"/>
      <c r="BUV152" s="66"/>
      <c r="BUW152" s="66"/>
      <c r="BUX152" s="66"/>
      <c r="BUY152" s="66"/>
      <c r="BUZ152" s="66"/>
      <c r="BVA152" s="66"/>
      <c r="BVB152" s="66"/>
      <c r="BVC152" s="66"/>
      <c r="BVD152" s="66"/>
      <c r="BVE152" s="66"/>
      <c r="BVF152" s="66"/>
      <c r="BVG152" s="66"/>
      <c r="BVH152" s="66"/>
      <c r="BVI152" s="66"/>
      <c r="BVJ152" s="66"/>
      <c r="BVK152" s="66"/>
      <c r="BVL152" s="66"/>
      <c r="BVM152" s="66"/>
      <c r="BVN152" s="66"/>
      <c r="BVO152" s="66"/>
      <c r="BVP152" s="66"/>
      <c r="BVQ152" s="66"/>
      <c r="BVR152" s="66"/>
      <c r="BVS152" s="66"/>
      <c r="BVT152" s="66"/>
      <c r="BVU152" s="66"/>
      <c r="BVV152" s="66"/>
      <c r="BVW152" s="66"/>
      <c r="BVX152" s="66"/>
      <c r="BVY152" s="66"/>
      <c r="BVZ152" s="66"/>
      <c r="BWA152" s="66"/>
      <c r="BWB152" s="66"/>
      <c r="BWC152" s="66"/>
      <c r="BWD152" s="66"/>
      <c r="BWE152" s="66"/>
      <c r="BWF152" s="66"/>
      <c r="BWG152" s="66"/>
      <c r="BWH152" s="66"/>
      <c r="BWI152" s="66"/>
      <c r="BWJ152" s="66"/>
      <c r="BWK152" s="66"/>
      <c r="BWL152" s="66"/>
      <c r="BWM152" s="66"/>
      <c r="BWN152" s="66"/>
      <c r="BWO152" s="66"/>
      <c r="BWP152" s="66"/>
      <c r="BWQ152" s="66"/>
      <c r="BWR152" s="66"/>
      <c r="BWS152" s="66"/>
      <c r="BWT152" s="66"/>
      <c r="BWU152" s="66"/>
      <c r="BWV152" s="66"/>
      <c r="BWW152" s="66"/>
      <c r="BWX152" s="66"/>
      <c r="BWY152" s="66"/>
      <c r="BWZ152" s="66"/>
      <c r="BXA152" s="66"/>
      <c r="BXB152" s="66"/>
      <c r="BXC152" s="66"/>
      <c r="BXD152" s="66"/>
      <c r="BXE152" s="66"/>
      <c r="BXF152" s="66"/>
      <c r="BXG152" s="66"/>
      <c r="BXH152" s="66"/>
      <c r="BXI152" s="66"/>
      <c r="BXJ152" s="66"/>
      <c r="BXK152" s="66"/>
      <c r="BXL152" s="66"/>
      <c r="BXM152" s="66"/>
      <c r="BXN152" s="66"/>
      <c r="BXO152" s="66"/>
      <c r="BXP152" s="66"/>
      <c r="BXQ152" s="66"/>
      <c r="BXR152" s="66"/>
      <c r="BXS152" s="66"/>
      <c r="BXT152" s="66"/>
      <c r="BXU152" s="66"/>
      <c r="BXV152" s="66"/>
      <c r="BXW152" s="66"/>
      <c r="BXX152" s="66"/>
      <c r="BXY152" s="66"/>
      <c r="BXZ152" s="66"/>
      <c r="BYA152" s="66"/>
      <c r="BYB152" s="66"/>
      <c r="BYC152" s="66"/>
      <c r="BYD152" s="66"/>
      <c r="BYE152" s="66"/>
      <c r="BYF152" s="66"/>
      <c r="BYG152" s="66"/>
      <c r="BYH152" s="66"/>
      <c r="BYI152" s="66"/>
      <c r="BYJ152" s="66"/>
      <c r="BYK152" s="66"/>
      <c r="BYL152" s="66"/>
      <c r="BYM152" s="66"/>
      <c r="BYN152" s="66"/>
      <c r="BYO152" s="66"/>
      <c r="BYP152" s="66"/>
      <c r="BYQ152" s="66"/>
      <c r="BYR152" s="66"/>
      <c r="BYS152" s="66"/>
      <c r="BYT152" s="66"/>
      <c r="BYU152" s="66"/>
      <c r="BYV152" s="66"/>
      <c r="BYW152" s="66"/>
      <c r="BYX152" s="66"/>
      <c r="BYY152" s="66"/>
      <c r="BYZ152" s="66"/>
      <c r="BZA152" s="66"/>
      <c r="BZB152" s="66"/>
      <c r="BZC152" s="66"/>
      <c r="BZD152" s="66"/>
      <c r="BZE152" s="66"/>
      <c r="BZF152" s="66"/>
      <c r="BZG152" s="66"/>
      <c r="BZH152" s="66"/>
      <c r="BZI152" s="66"/>
      <c r="BZJ152" s="66"/>
      <c r="BZK152" s="66"/>
      <c r="BZL152" s="66"/>
      <c r="BZM152" s="66"/>
      <c r="BZN152" s="66"/>
      <c r="BZO152" s="66"/>
      <c r="BZP152" s="66"/>
      <c r="BZQ152" s="66"/>
      <c r="BZR152" s="66"/>
      <c r="BZS152" s="66"/>
      <c r="BZT152" s="66"/>
      <c r="BZU152" s="66"/>
      <c r="BZV152" s="66"/>
      <c r="BZW152" s="66"/>
      <c r="BZX152" s="66"/>
      <c r="BZY152" s="66"/>
      <c r="BZZ152" s="66"/>
      <c r="CAA152" s="66"/>
      <c r="CAB152" s="66"/>
      <c r="CAC152" s="66"/>
      <c r="CAD152" s="66"/>
      <c r="CAE152" s="66"/>
      <c r="CAF152" s="66"/>
      <c r="CAG152" s="66"/>
      <c r="CAH152" s="66"/>
      <c r="CAI152" s="66"/>
      <c r="CAJ152" s="66"/>
      <c r="CAK152" s="66"/>
      <c r="CAL152" s="66"/>
      <c r="CAM152" s="66"/>
      <c r="CAN152" s="66"/>
      <c r="CAO152" s="66"/>
      <c r="CAP152" s="66"/>
      <c r="CAQ152" s="66"/>
      <c r="CAR152" s="66"/>
      <c r="CAS152" s="66"/>
      <c r="CAT152" s="66"/>
      <c r="CAU152" s="66"/>
      <c r="CAV152" s="66"/>
      <c r="CAW152" s="66"/>
      <c r="CAX152" s="66"/>
      <c r="CAY152" s="66"/>
      <c r="CAZ152" s="66"/>
      <c r="CBA152" s="66"/>
      <c r="CBB152" s="66"/>
      <c r="CBC152" s="66"/>
      <c r="CBD152" s="66"/>
      <c r="CBE152" s="66"/>
      <c r="CBF152" s="66"/>
      <c r="CBG152" s="66"/>
      <c r="CBH152" s="66"/>
      <c r="CBI152" s="66"/>
      <c r="CBJ152" s="66"/>
      <c r="CBK152" s="66"/>
      <c r="CBL152" s="66"/>
      <c r="CBM152" s="66"/>
      <c r="CBN152" s="66"/>
      <c r="CBO152" s="66"/>
      <c r="CBP152" s="66"/>
      <c r="CBQ152" s="66"/>
      <c r="CBR152" s="66"/>
      <c r="CBS152" s="66"/>
      <c r="CBT152" s="66"/>
      <c r="CBU152" s="66"/>
      <c r="CBV152" s="66"/>
      <c r="CBW152" s="66"/>
      <c r="CBX152" s="66"/>
      <c r="CBY152" s="66"/>
      <c r="CBZ152" s="66"/>
      <c r="CCA152" s="66"/>
      <c r="CCB152" s="66"/>
      <c r="CCC152" s="66"/>
      <c r="CCD152" s="66"/>
      <c r="CCE152" s="66"/>
      <c r="CCF152" s="66"/>
      <c r="CCG152" s="66"/>
      <c r="CCH152" s="66"/>
      <c r="CCI152" s="66"/>
      <c r="CCJ152" s="66"/>
      <c r="CCK152" s="66"/>
      <c r="CCL152" s="66"/>
      <c r="CCM152" s="66"/>
      <c r="CCN152" s="66"/>
      <c r="CCO152" s="66"/>
      <c r="CCP152" s="66"/>
      <c r="CCQ152" s="66"/>
      <c r="CCR152" s="66"/>
      <c r="CCS152" s="66"/>
      <c r="CCT152" s="66"/>
      <c r="CCU152" s="66"/>
      <c r="CCV152" s="66"/>
      <c r="CCW152" s="66"/>
      <c r="CCX152" s="66"/>
      <c r="CCY152" s="66"/>
      <c r="CCZ152" s="66"/>
      <c r="CDA152" s="66"/>
      <c r="CDB152" s="66"/>
      <c r="CDC152" s="66"/>
      <c r="CDD152" s="66"/>
      <c r="CDE152" s="66"/>
      <c r="CDF152" s="66"/>
      <c r="CDG152" s="66"/>
      <c r="CDH152" s="66"/>
      <c r="CDI152" s="66"/>
      <c r="CDJ152" s="66"/>
      <c r="CDK152" s="66"/>
      <c r="CDL152" s="66"/>
      <c r="CDM152" s="66"/>
      <c r="CDN152" s="66"/>
      <c r="CDO152" s="66"/>
      <c r="CDP152" s="66"/>
      <c r="CDQ152" s="66"/>
      <c r="CDR152" s="66"/>
      <c r="CDS152" s="66"/>
      <c r="CDT152" s="66"/>
      <c r="CDU152" s="66"/>
      <c r="CDV152" s="66"/>
      <c r="CDW152" s="66"/>
      <c r="CDX152" s="66"/>
      <c r="CDY152" s="66"/>
      <c r="CDZ152" s="66"/>
      <c r="CEA152" s="66"/>
      <c r="CEB152" s="66"/>
      <c r="CEC152" s="66"/>
      <c r="CED152" s="66"/>
      <c r="CEE152" s="66"/>
      <c r="CEF152" s="66"/>
      <c r="CEG152" s="66"/>
      <c r="CEH152" s="66"/>
      <c r="CEI152" s="66"/>
      <c r="CEJ152" s="66"/>
      <c r="CEK152" s="66"/>
      <c r="CEL152" s="66"/>
      <c r="CEM152" s="66"/>
      <c r="CEN152" s="66"/>
      <c r="CEO152" s="66"/>
      <c r="CEP152" s="66"/>
      <c r="CEQ152" s="66"/>
      <c r="CER152" s="66"/>
      <c r="CES152" s="66"/>
      <c r="CET152" s="66"/>
      <c r="CEU152" s="66"/>
      <c r="CEV152" s="66"/>
      <c r="CEW152" s="66"/>
      <c r="CEX152" s="66"/>
      <c r="CEY152" s="66"/>
      <c r="CEZ152" s="66"/>
      <c r="CFA152" s="66"/>
      <c r="CFB152" s="66"/>
      <c r="CFC152" s="66"/>
      <c r="CFD152" s="66"/>
      <c r="CFE152" s="66"/>
      <c r="CFF152" s="66"/>
      <c r="CFG152" s="66"/>
      <c r="CFH152" s="66"/>
      <c r="CFI152" s="66"/>
      <c r="CFJ152" s="66"/>
      <c r="CFK152" s="66"/>
      <c r="CFL152" s="66"/>
      <c r="CFM152" s="66"/>
      <c r="CFN152" s="66"/>
      <c r="CFO152" s="66"/>
      <c r="CFP152" s="66"/>
      <c r="CFQ152" s="66"/>
      <c r="CFR152" s="66"/>
      <c r="CFS152" s="66"/>
      <c r="CFT152" s="66"/>
      <c r="CFU152" s="66"/>
      <c r="CFV152" s="66"/>
      <c r="CFW152" s="66"/>
      <c r="CFX152" s="66"/>
      <c r="CFY152" s="66"/>
      <c r="CFZ152" s="66"/>
      <c r="CGA152" s="66"/>
      <c r="CGB152" s="66"/>
      <c r="CGC152" s="66"/>
      <c r="CGD152" s="66"/>
      <c r="CGE152" s="66"/>
      <c r="CGF152" s="66"/>
      <c r="CGG152" s="66"/>
      <c r="CGH152" s="66"/>
      <c r="CGI152" s="66"/>
      <c r="CGJ152" s="66"/>
      <c r="CGK152" s="66"/>
      <c r="CGL152" s="66"/>
      <c r="CGM152" s="66"/>
      <c r="CGN152" s="66"/>
      <c r="CGO152" s="66"/>
      <c r="CGP152" s="66"/>
      <c r="CGQ152" s="66"/>
      <c r="CGR152" s="66"/>
      <c r="CGS152" s="66"/>
      <c r="CGT152" s="66"/>
      <c r="CGU152" s="66"/>
      <c r="CGV152" s="66"/>
      <c r="CGW152" s="66"/>
      <c r="CGX152" s="66"/>
      <c r="CGY152" s="66"/>
      <c r="CGZ152" s="66"/>
      <c r="CHA152" s="66"/>
      <c r="CHB152" s="66"/>
      <c r="CHC152" s="66"/>
      <c r="CHD152" s="66"/>
      <c r="CHE152" s="66"/>
      <c r="CHF152" s="66"/>
      <c r="CHG152" s="66"/>
      <c r="CHH152" s="66"/>
      <c r="CHI152" s="66"/>
      <c r="CHJ152" s="66"/>
      <c r="CHK152" s="66"/>
      <c r="CHL152" s="66"/>
      <c r="CHM152" s="66"/>
      <c r="CHN152" s="66"/>
      <c r="CHO152" s="66"/>
      <c r="CHP152" s="66"/>
      <c r="CHQ152" s="66"/>
      <c r="CHR152" s="66"/>
      <c r="CHS152" s="66"/>
      <c r="CHT152" s="66"/>
      <c r="CHU152" s="66"/>
      <c r="CHV152" s="66"/>
      <c r="CHW152" s="66"/>
      <c r="CHX152" s="66"/>
      <c r="CHY152" s="66"/>
      <c r="CHZ152" s="66"/>
      <c r="CIA152" s="66"/>
      <c r="CIB152" s="66"/>
      <c r="CIC152" s="66"/>
      <c r="CID152" s="66"/>
      <c r="CIE152" s="66"/>
      <c r="CIF152" s="66"/>
      <c r="CIG152" s="66"/>
      <c r="CIH152" s="66"/>
      <c r="CII152" s="66"/>
      <c r="CIJ152" s="66"/>
      <c r="CIK152" s="66"/>
      <c r="CIL152" s="66"/>
      <c r="CIM152" s="66"/>
      <c r="CIN152" s="66"/>
      <c r="CIO152" s="66"/>
      <c r="CIP152" s="66"/>
      <c r="CIQ152" s="66"/>
      <c r="CIR152" s="66"/>
      <c r="CIS152" s="66"/>
      <c r="CIT152" s="66"/>
      <c r="CIU152" s="66"/>
      <c r="CIV152" s="66"/>
      <c r="CIW152" s="66"/>
      <c r="CIX152" s="66"/>
      <c r="CIY152" s="66"/>
      <c r="CIZ152" s="66"/>
      <c r="CJA152" s="66"/>
      <c r="CJB152" s="66"/>
      <c r="CJC152" s="66"/>
      <c r="CJD152" s="66"/>
      <c r="CJE152" s="66"/>
      <c r="CJF152" s="66"/>
      <c r="CJG152" s="66"/>
      <c r="CJH152" s="66"/>
      <c r="CJI152" s="66"/>
      <c r="CJJ152" s="66"/>
      <c r="CJK152" s="66"/>
      <c r="CJL152" s="66"/>
      <c r="CJM152" s="66"/>
      <c r="CJN152" s="66"/>
      <c r="CJO152" s="66"/>
      <c r="CJP152" s="66"/>
      <c r="CJQ152" s="66"/>
      <c r="CJR152" s="66"/>
      <c r="CJS152" s="66"/>
      <c r="CJT152" s="66"/>
      <c r="CJU152" s="66"/>
      <c r="CJV152" s="66"/>
      <c r="CJW152" s="66"/>
      <c r="CJX152" s="66"/>
      <c r="CJY152" s="66"/>
      <c r="CJZ152" s="66"/>
      <c r="CKA152" s="66"/>
      <c r="CKB152" s="66"/>
      <c r="CKC152" s="66"/>
      <c r="CKD152" s="66"/>
      <c r="CKE152" s="66"/>
      <c r="CKF152" s="66"/>
      <c r="CKG152" s="66"/>
      <c r="CKH152" s="66"/>
      <c r="CKI152" s="66"/>
      <c r="CKJ152" s="66"/>
      <c r="CKK152" s="66"/>
      <c r="CKL152" s="66"/>
      <c r="CKM152" s="66"/>
      <c r="CKN152" s="66"/>
      <c r="CKO152" s="66"/>
      <c r="CKP152" s="66"/>
      <c r="CKQ152" s="66"/>
      <c r="CKR152" s="66"/>
      <c r="CKS152" s="66"/>
      <c r="CKT152" s="66"/>
      <c r="CKU152" s="66"/>
      <c r="CKV152" s="66"/>
      <c r="CKW152" s="66"/>
      <c r="CKX152" s="66"/>
      <c r="CKY152" s="66"/>
      <c r="CKZ152" s="66"/>
      <c r="CLA152" s="66"/>
      <c r="CLB152" s="66"/>
      <c r="CLC152" s="66"/>
      <c r="CLD152" s="66"/>
      <c r="CLE152" s="66"/>
      <c r="CLF152" s="66"/>
      <c r="CLG152" s="66"/>
      <c r="CLH152" s="66"/>
      <c r="CLI152" s="66"/>
      <c r="CLJ152" s="66"/>
      <c r="CLK152" s="66"/>
      <c r="CLL152" s="66"/>
      <c r="CLM152" s="66"/>
      <c r="CLN152" s="66"/>
      <c r="CLO152" s="66"/>
      <c r="CLP152" s="66"/>
      <c r="CLQ152" s="66"/>
      <c r="CLR152" s="66"/>
      <c r="CLS152" s="66"/>
      <c r="CLT152" s="66"/>
      <c r="CLU152" s="66"/>
      <c r="CLV152" s="66"/>
      <c r="CLW152" s="66"/>
      <c r="CLX152" s="66"/>
      <c r="CLY152" s="66"/>
      <c r="CLZ152" s="66"/>
      <c r="CMA152" s="66"/>
      <c r="CMB152" s="66"/>
      <c r="CMC152" s="66"/>
      <c r="CMD152" s="66"/>
      <c r="CME152" s="66"/>
      <c r="CMF152" s="66"/>
      <c r="CMG152" s="66"/>
      <c r="CMH152" s="66"/>
      <c r="CMI152" s="66"/>
      <c r="CMJ152" s="66"/>
      <c r="CMK152" s="66"/>
      <c r="CML152" s="66"/>
      <c r="CMM152" s="66"/>
      <c r="CMN152" s="66"/>
      <c r="CMO152" s="66"/>
      <c r="CMP152" s="66"/>
      <c r="CMQ152" s="66"/>
      <c r="CMR152" s="66"/>
      <c r="CMS152" s="66"/>
      <c r="CMT152" s="66"/>
      <c r="CMU152" s="66"/>
      <c r="CMV152" s="66"/>
      <c r="CMW152" s="66"/>
      <c r="CMX152" s="66"/>
      <c r="CMY152" s="66"/>
      <c r="CMZ152" s="66"/>
      <c r="CNA152" s="66"/>
      <c r="CNB152" s="66"/>
      <c r="CNC152" s="66"/>
      <c r="CND152" s="66"/>
      <c r="CNE152" s="66"/>
      <c r="CNF152" s="66"/>
      <c r="CNG152" s="66"/>
      <c r="CNH152" s="66"/>
      <c r="CNI152" s="66"/>
      <c r="CNJ152" s="66"/>
      <c r="CNK152" s="66"/>
      <c r="CNL152" s="66"/>
      <c r="CNM152" s="66"/>
      <c r="CNN152" s="66"/>
      <c r="CNO152" s="66"/>
      <c r="CNP152" s="66"/>
      <c r="CNQ152" s="66"/>
      <c r="CNR152" s="66"/>
      <c r="CNS152" s="66"/>
      <c r="CNT152" s="66"/>
      <c r="CNU152" s="66"/>
      <c r="CNV152" s="66"/>
      <c r="CNW152" s="66"/>
      <c r="CNX152" s="66"/>
      <c r="CNY152" s="66"/>
      <c r="CNZ152" s="66"/>
      <c r="COA152" s="66"/>
      <c r="COB152" s="66"/>
      <c r="COC152" s="66"/>
      <c r="COD152" s="66"/>
      <c r="COE152" s="66"/>
      <c r="COF152" s="66"/>
      <c r="COG152" s="66"/>
      <c r="COH152" s="66"/>
      <c r="COI152" s="66"/>
      <c r="COJ152" s="66"/>
      <c r="COK152" s="66"/>
      <c r="COL152" s="66"/>
      <c r="COM152" s="66"/>
      <c r="CON152" s="66"/>
      <c r="COO152" s="66"/>
      <c r="COP152" s="66"/>
      <c r="COQ152" s="66"/>
      <c r="COR152" s="66"/>
      <c r="COS152" s="66"/>
      <c r="COT152" s="66"/>
      <c r="COU152" s="66"/>
      <c r="COV152" s="66"/>
      <c r="COW152" s="66"/>
      <c r="COX152" s="66"/>
      <c r="COY152" s="66"/>
      <c r="COZ152" s="66"/>
      <c r="CPA152" s="66"/>
      <c r="CPB152" s="66"/>
      <c r="CPC152" s="66"/>
      <c r="CPD152" s="66"/>
      <c r="CPE152" s="66"/>
      <c r="CPF152" s="66"/>
      <c r="CPG152" s="66"/>
      <c r="CPH152" s="66"/>
      <c r="CPI152" s="66"/>
      <c r="CPJ152" s="66"/>
      <c r="CPK152" s="66"/>
      <c r="CPL152" s="66"/>
      <c r="CPM152" s="66"/>
      <c r="CPN152" s="66"/>
      <c r="CPO152" s="66"/>
      <c r="CPP152" s="66"/>
      <c r="CPQ152" s="66"/>
      <c r="CPR152" s="66"/>
      <c r="CPS152" s="66"/>
      <c r="CPT152" s="66"/>
      <c r="CPU152" s="66"/>
      <c r="CPV152" s="66"/>
      <c r="CPW152" s="66"/>
      <c r="CPX152" s="66"/>
      <c r="CPY152" s="66"/>
      <c r="CPZ152" s="66"/>
      <c r="CQA152" s="66"/>
      <c r="CQB152" s="66"/>
      <c r="CQC152" s="66"/>
      <c r="CQD152" s="66"/>
      <c r="CQE152" s="66"/>
      <c r="CQF152" s="66"/>
      <c r="CQG152" s="66"/>
      <c r="CQH152" s="66"/>
      <c r="CQI152" s="66"/>
      <c r="CQJ152" s="66"/>
      <c r="CQK152" s="66"/>
      <c r="CQL152" s="66"/>
      <c r="CQM152" s="66"/>
      <c r="CQN152" s="66"/>
      <c r="CQO152" s="66"/>
      <c r="CQP152" s="66"/>
      <c r="CQQ152" s="66"/>
      <c r="CQR152" s="66"/>
      <c r="CQS152" s="66"/>
      <c r="CQT152" s="66"/>
      <c r="CQU152" s="66"/>
      <c r="CQV152" s="66"/>
      <c r="CQW152" s="66"/>
      <c r="CQX152" s="66"/>
      <c r="CQY152" s="66"/>
      <c r="CQZ152" s="66"/>
      <c r="CRA152" s="66"/>
      <c r="CRB152" s="66"/>
      <c r="CRC152" s="66"/>
      <c r="CRD152" s="66"/>
      <c r="CRE152" s="66"/>
      <c r="CRF152" s="66"/>
      <c r="CRG152" s="66"/>
      <c r="CRH152" s="66"/>
      <c r="CRI152" s="66"/>
      <c r="CRJ152" s="66"/>
      <c r="CRK152" s="66"/>
      <c r="CRL152" s="66"/>
      <c r="CRM152" s="66"/>
      <c r="CRN152" s="66"/>
      <c r="CRO152" s="66"/>
      <c r="CRP152" s="66"/>
      <c r="CRQ152" s="66"/>
      <c r="CRR152" s="66"/>
      <c r="CRS152" s="66"/>
      <c r="CRT152" s="66"/>
      <c r="CRU152" s="66"/>
      <c r="CRV152" s="66"/>
      <c r="CRW152" s="66"/>
      <c r="CRX152" s="66"/>
      <c r="CRY152" s="66"/>
      <c r="CRZ152" s="66"/>
      <c r="CSA152" s="66"/>
      <c r="CSB152" s="66"/>
      <c r="CSC152" s="66"/>
      <c r="CSD152" s="66"/>
      <c r="CSE152" s="66"/>
      <c r="CSF152" s="66"/>
      <c r="CSG152" s="66"/>
      <c r="CSH152" s="66"/>
      <c r="CSI152" s="66"/>
      <c r="CSJ152" s="66"/>
      <c r="CSK152" s="66"/>
      <c r="CSL152" s="66"/>
      <c r="CSM152" s="66"/>
      <c r="CSN152" s="66"/>
      <c r="CSO152" s="66"/>
      <c r="CSP152" s="66"/>
      <c r="CSQ152" s="66"/>
      <c r="CSR152" s="66"/>
      <c r="CSS152" s="66"/>
      <c r="CST152" s="66"/>
      <c r="CSU152" s="66"/>
      <c r="CSV152" s="66"/>
      <c r="CSW152" s="66"/>
      <c r="CSX152" s="66"/>
      <c r="CSY152" s="66"/>
      <c r="CSZ152" s="66"/>
      <c r="CTA152" s="66"/>
      <c r="CTB152" s="66"/>
      <c r="CTC152" s="66"/>
      <c r="CTD152" s="66"/>
      <c r="CTE152" s="66"/>
      <c r="CTF152" s="66"/>
      <c r="CTG152" s="66"/>
      <c r="CTH152" s="66"/>
      <c r="CTI152" s="66"/>
      <c r="CTJ152" s="66"/>
      <c r="CTK152" s="66"/>
      <c r="CTL152" s="66"/>
      <c r="CTM152" s="66"/>
      <c r="CTN152" s="66"/>
      <c r="CTO152" s="66"/>
      <c r="CTP152" s="66"/>
      <c r="CTQ152" s="66"/>
      <c r="CTR152" s="66"/>
      <c r="CTS152" s="66"/>
      <c r="CTT152" s="66"/>
      <c r="CTU152" s="66"/>
      <c r="CTV152" s="66"/>
      <c r="CTW152" s="66"/>
      <c r="CTX152" s="66"/>
      <c r="CTY152" s="66"/>
      <c r="CTZ152" s="66"/>
      <c r="CUA152" s="66"/>
      <c r="CUB152" s="66"/>
      <c r="CUC152" s="66"/>
      <c r="CUD152" s="66"/>
      <c r="CUE152" s="66"/>
      <c r="CUF152" s="66"/>
      <c r="CUG152" s="66"/>
      <c r="CUH152" s="66"/>
      <c r="CUI152" s="66"/>
      <c r="CUJ152" s="66"/>
      <c r="CUK152" s="66"/>
      <c r="CUL152" s="66"/>
      <c r="CUM152" s="66"/>
      <c r="CUN152" s="66"/>
      <c r="CUO152" s="66"/>
      <c r="CUP152" s="66"/>
      <c r="CUQ152" s="66"/>
      <c r="CUR152" s="66"/>
      <c r="CUS152" s="66"/>
      <c r="CUT152" s="66"/>
      <c r="CUU152" s="66"/>
      <c r="CUV152" s="66"/>
      <c r="CUW152" s="66"/>
      <c r="CUX152" s="66"/>
      <c r="CUY152" s="66"/>
      <c r="CUZ152" s="66"/>
      <c r="CVA152" s="66"/>
      <c r="CVB152" s="66"/>
      <c r="CVC152" s="66"/>
      <c r="CVD152" s="66"/>
      <c r="CVE152" s="66"/>
      <c r="CVF152" s="66"/>
      <c r="CVG152" s="66"/>
      <c r="CVH152" s="66"/>
      <c r="CVI152" s="66"/>
      <c r="CVJ152" s="66"/>
      <c r="CVK152" s="66"/>
      <c r="CVL152" s="66"/>
      <c r="CVM152" s="66"/>
      <c r="CVN152" s="66"/>
      <c r="CVO152" s="66"/>
      <c r="CVP152" s="66"/>
      <c r="CVQ152" s="66"/>
      <c r="CVR152" s="66"/>
      <c r="CVS152" s="66"/>
      <c r="CVT152" s="66"/>
      <c r="CVU152" s="66"/>
      <c r="CVV152" s="66"/>
      <c r="CVW152" s="66"/>
      <c r="CVX152" s="66"/>
      <c r="CVY152" s="66"/>
      <c r="CVZ152" s="66"/>
      <c r="CWA152" s="66"/>
      <c r="CWB152" s="66"/>
      <c r="CWC152" s="66"/>
      <c r="CWD152" s="66"/>
      <c r="CWE152" s="66"/>
      <c r="CWF152" s="66"/>
      <c r="CWG152" s="66"/>
      <c r="CWH152" s="66"/>
      <c r="CWI152" s="66"/>
      <c r="CWJ152" s="66"/>
      <c r="CWK152" s="66"/>
      <c r="CWL152" s="66"/>
      <c r="CWM152" s="66"/>
      <c r="CWN152" s="66"/>
      <c r="CWO152" s="66"/>
      <c r="CWP152" s="66"/>
      <c r="CWQ152" s="66"/>
      <c r="CWR152" s="66"/>
      <c r="CWS152" s="66"/>
      <c r="CWT152" s="66"/>
      <c r="CWU152" s="66"/>
      <c r="CWV152" s="66"/>
      <c r="CWW152" s="66"/>
      <c r="CWX152" s="66"/>
      <c r="CWY152" s="66"/>
      <c r="CWZ152" s="66"/>
      <c r="CXA152" s="66"/>
      <c r="CXB152" s="66"/>
      <c r="CXC152" s="66"/>
      <c r="CXD152" s="66"/>
      <c r="CXE152" s="66"/>
      <c r="CXF152" s="66"/>
      <c r="CXG152" s="66"/>
      <c r="CXH152" s="66"/>
      <c r="CXI152" s="66"/>
      <c r="CXJ152" s="66"/>
      <c r="CXK152" s="66"/>
      <c r="CXL152" s="66"/>
      <c r="CXM152" s="66"/>
      <c r="CXN152" s="66"/>
      <c r="CXO152" s="66"/>
      <c r="CXP152" s="66"/>
      <c r="CXQ152" s="66"/>
      <c r="CXR152" s="66"/>
      <c r="CXS152" s="66"/>
      <c r="CXT152" s="66"/>
      <c r="CXU152" s="66"/>
      <c r="CXV152" s="66"/>
      <c r="CXW152" s="66"/>
      <c r="CXX152" s="66"/>
      <c r="CXY152" s="66"/>
      <c r="CXZ152" s="66"/>
      <c r="CYA152" s="66"/>
      <c r="CYB152" s="66"/>
      <c r="CYC152" s="66"/>
      <c r="CYD152" s="66"/>
      <c r="CYE152" s="66"/>
      <c r="CYF152" s="66"/>
      <c r="CYG152" s="66"/>
      <c r="CYH152" s="66"/>
      <c r="CYI152" s="66"/>
      <c r="CYJ152" s="66"/>
      <c r="CYK152" s="66"/>
      <c r="CYL152" s="66"/>
      <c r="CYM152" s="66"/>
      <c r="CYN152" s="66"/>
      <c r="CYO152" s="66"/>
      <c r="CYP152" s="66"/>
      <c r="CYQ152" s="66"/>
      <c r="CYR152" s="66"/>
      <c r="CYS152" s="66"/>
      <c r="CYT152" s="66"/>
      <c r="CYU152" s="66"/>
      <c r="CYV152" s="66"/>
      <c r="CYW152" s="66"/>
      <c r="CYX152" s="66"/>
      <c r="CYY152" s="66"/>
      <c r="CYZ152" s="66"/>
      <c r="CZA152" s="66"/>
      <c r="CZB152" s="66"/>
      <c r="CZC152" s="66"/>
      <c r="CZD152" s="66"/>
      <c r="CZE152" s="66"/>
      <c r="CZF152" s="66"/>
      <c r="CZG152" s="66"/>
      <c r="CZH152" s="66"/>
      <c r="CZI152" s="66"/>
      <c r="CZJ152" s="66"/>
      <c r="CZK152" s="66"/>
      <c r="CZL152" s="66"/>
      <c r="CZM152" s="66"/>
      <c r="CZN152" s="66"/>
      <c r="CZO152" s="66"/>
      <c r="CZP152" s="66"/>
      <c r="CZQ152" s="66"/>
      <c r="CZR152" s="66"/>
      <c r="CZS152" s="66"/>
      <c r="CZT152" s="66"/>
      <c r="CZU152" s="66"/>
      <c r="CZV152" s="66"/>
      <c r="CZW152" s="66"/>
      <c r="CZX152" s="66"/>
      <c r="CZY152" s="66"/>
      <c r="CZZ152" s="66"/>
      <c r="DAA152" s="66"/>
      <c r="DAB152" s="66"/>
      <c r="DAC152" s="66"/>
      <c r="DAD152" s="66"/>
      <c r="DAE152" s="66"/>
      <c r="DAF152" s="66"/>
      <c r="DAG152" s="66"/>
      <c r="DAH152" s="66"/>
      <c r="DAI152" s="66"/>
      <c r="DAJ152" s="66"/>
      <c r="DAK152" s="66"/>
      <c r="DAL152" s="66"/>
      <c r="DAM152" s="66"/>
      <c r="DAN152" s="66"/>
      <c r="DAO152" s="66"/>
      <c r="DAP152" s="66"/>
      <c r="DAQ152" s="66"/>
      <c r="DAR152" s="66"/>
      <c r="DAS152" s="66"/>
      <c r="DAT152" s="66"/>
      <c r="DAU152" s="66"/>
      <c r="DAV152" s="66"/>
      <c r="DAW152" s="66"/>
      <c r="DAX152" s="66"/>
      <c r="DAY152" s="66"/>
      <c r="DAZ152" s="66"/>
      <c r="DBA152" s="66"/>
      <c r="DBB152" s="66"/>
      <c r="DBC152" s="66"/>
      <c r="DBD152" s="66"/>
      <c r="DBE152" s="66"/>
      <c r="DBF152" s="66"/>
      <c r="DBG152" s="66"/>
      <c r="DBH152" s="66"/>
      <c r="DBI152" s="66"/>
      <c r="DBJ152" s="66"/>
      <c r="DBK152" s="66"/>
      <c r="DBL152" s="66"/>
      <c r="DBM152" s="66"/>
      <c r="DBN152" s="66"/>
      <c r="DBO152" s="66"/>
      <c r="DBP152" s="66"/>
      <c r="DBQ152" s="66"/>
      <c r="DBR152" s="66"/>
      <c r="DBS152" s="66"/>
      <c r="DBT152" s="66"/>
      <c r="DBU152" s="66"/>
      <c r="DBV152" s="66"/>
      <c r="DBW152" s="66"/>
      <c r="DBX152" s="66"/>
      <c r="DBY152" s="66"/>
      <c r="DBZ152" s="66"/>
      <c r="DCA152" s="66"/>
      <c r="DCB152" s="66"/>
      <c r="DCC152" s="66"/>
      <c r="DCD152" s="66"/>
      <c r="DCE152" s="66"/>
      <c r="DCF152" s="66"/>
      <c r="DCG152" s="66"/>
      <c r="DCH152" s="66"/>
      <c r="DCI152" s="66"/>
      <c r="DCJ152" s="66"/>
      <c r="DCK152" s="66"/>
      <c r="DCL152" s="66"/>
      <c r="DCM152" s="66"/>
      <c r="DCN152" s="66"/>
      <c r="DCO152" s="66"/>
      <c r="DCP152" s="66"/>
      <c r="DCQ152" s="66"/>
      <c r="DCR152" s="66"/>
      <c r="DCS152" s="66"/>
      <c r="DCT152" s="66"/>
      <c r="DCU152" s="66"/>
      <c r="DCV152" s="66"/>
      <c r="DCW152" s="66"/>
      <c r="DCX152" s="66"/>
      <c r="DCY152" s="66"/>
      <c r="DCZ152" s="66"/>
      <c r="DDA152" s="66"/>
      <c r="DDB152" s="66"/>
      <c r="DDC152" s="66"/>
      <c r="DDD152" s="66"/>
      <c r="DDE152" s="66"/>
      <c r="DDF152" s="66"/>
      <c r="DDG152" s="66"/>
      <c r="DDH152" s="66"/>
      <c r="DDI152" s="66"/>
      <c r="DDJ152" s="66"/>
      <c r="DDK152" s="66"/>
      <c r="DDL152" s="66"/>
      <c r="DDM152" s="66"/>
      <c r="DDN152" s="66"/>
      <c r="DDO152" s="66"/>
      <c r="DDP152" s="66"/>
      <c r="DDQ152" s="66"/>
      <c r="DDR152" s="66"/>
      <c r="DDS152" s="66"/>
      <c r="DDT152" s="66"/>
      <c r="DDU152" s="66"/>
      <c r="DDV152" s="66"/>
      <c r="DDW152" s="66"/>
      <c r="DDX152" s="66"/>
      <c r="DDY152" s="66"/>
      <c r="DDZ152" s="66"/>
      <c r="DEA152" s="66"/>
      <c r="DEB152" s="66"/>
      <c r="DEC152" s="66"/>
      <c r="DED152" s="66"/>
      <c r="DEE152" s="66"/>
      <c r="DEF152" s="66"/>
      <c r="DEG152" s="66"/>
      <c r="DEH152" s="66"/>
      <c r="DEI152" s="66"/>
      <c r="DEJ152" s="66"/>
      <c r="DEK152" s="66"/>
      <c r="DEL152" s="66"/>
      <c r="DEM152" s="66"/>
      <c r="DEN152" s="66"/>
      <c r="DEO152" s="66"/>
      <c r="DEP152" s="66"/>
      <c r="DEQ152" s="66"/>
      <c r="DER152" s="66"/>
      <c r="DES152" s="66"/>
      <c r="DET152" s="66"/>
      <c r="DEU152" s="66"/>
      <c r="DEV152" s="66"/>
      <c r="DEW152" s="66"/>
      <c r="DEX152" s="66"/>
      <c r="DEY152" s="66"/>
      <c r="DEZ152" s="66"/>
      <c r="DFA152" s="66"/>
      <c r="DFB152" s="66"/>
      <c r="DFC152" s="66"/>
      <c r="DFD152" s="66"/>
      <c r="DFE152" s="66"/>
      <c r="DFF152" s="66"/>
      <c r="DFG152" s="66"/>
      <c r="DFH152" s="66"/>
      <c r="DFI152" s="66"/>
      <c r="DFJ152" s="66"/>
      <c r="DFK152" s="66"/>
      <c r="DFL152" s="66"/>
      <c r="DFM152" s="66"/>
      <c r="DFN152" s="66"/>
      <c r="DFO152" s="66"/>
      <c r="DFP152" s="66"/>
      <c r="DFQ152" s="66"/>
      <c r="DFR152" s="66"/>
      <c r="DFS152" s="66"/>
      <c r="DFT152" s="66"/>
      <c r="DFU152" s="66"/>
      <c r="DFV152" s="66"/>
      <c r="DFW152" s="66"/>
      <c r="DFX152" s="66"/>
      <c r="DFY152" s="66"/>
      <c r="DFZ152" s="66"/>
      <c r="DGA152" s="66"/>
      <c r="DGB152" s="66"/>
      <c r="DGC152" s="66"/>
      <c r="DGD152" s="66"/>
      <c r="DGE152" s="66"/>
      <c r="DGF152" s="66"/>
      <c r="DGG152" s="66"/>
      <c r="DGH152" s="66"/>
      <c r="DGI152" s="66"/>
      <c r="DGJ152" s="66"/>
      <c r="DGK152" s="66"/>
      <c r="DGL152" s="66"/>
      <c r="DGM152" s="66"/>
      <c r="DGN152" s="66"/>
      <c r="DGO152" s="66"/>
      <c r="DGP152" s="66"/>
      <c r="DGQ152" s="66"/>
      <c r="DGR152" s="66"/>
      <c r="DGS152" s="66"/>
      <c r="DGT152" s="66"/>
      <c r="DGU152" s="66"/>
      <c r="DGV152" s="66"/>
      <c r="DGW152" s="66"/>
      <c r="DGX152" s="66"/>
      <c r="DGY152" s="66"/>
      <c r="DGZ152" s="66"/>
      <c r="DHA152" s="66"/>
      <c r="DHB152" s="66"/>
      <c r="DHC152" s="66"/>
      <c r="DHD152" s="66"/>
      <c r="DHE152" s="66"/>
      <c r="DHF152" s="66"/>
      <c r="DHG152" s="66"/>
      <c r="DHH152" s="66"/>
      <c r="DHI152" s="66"/>
      <c r="DHJ152" s="66"/>
      <c r="DHK152" s="66"/>
      <c r="DHL152" s="66"/>
      <c r="DHM152" s="66"/>
      <c r="DHN152" s="66"/>
      <c r="DHO152" s="66"/>
      <c r="DHP152" s="66"/>
      <c r="DHQ152" s="66"/>
      <c r="DHR152" s="66"/>
      <c r="DHS152" s="66"/>
      <c r="DHT152" s="66"/>
      <c r="DHU152" s="66"/>
      <c r="DHV152" s="66"/>
      <c r="DHW152" s="66"/>
      <c r="DHX152" s="66"/>
      <c r="DHY152" s="66"/>
      <c r="DHZ152" s="66"/>
      <c r="DIA152" s="66"/>
      <c r="DIB152" s="66"/>
      <c r="DIC152" s="66"/>
      <c r="DID152" s="66"/>
      <c r="DIE152" s="66"/>
      <c r="DIF152" s="66"/>
      <c r="DIG152" s="66"/>
      <c r="DIH152" s="66"/>
      <c r="DII152" s="66"/>
      <c r="DIJ152" s="66"/>
      <c r="DIK152" s="66"/>
      <c r="DIL152" s="66"/>
      <c r="DIM152" s="66"/>
      <c r="DIN152" s="66"/>
      <c r="DIO152" s="66"/>
      <c r="DIP152" s="66"/>
      <c r="DIQ152" s="66"/>
      <c r="DIR152" s="66"/>
      <c r="DIS152" s="66"/>
      <c r="DIT152" s="66"/>
      <c r="DIU152" s="66"/>
      <c r="DIV152" s="66"/>
      <c r="DIW152" s="66"/>
      <c r="DIX152" s="66"/>
      <c r="DIY152" s="66"/>
      <c r="DIZ152" s="66"/>
      <c r="DJA152" s="66"/>
      <c r="DJB152" s="66"/>
      <c r="DJC152" s="66"/>
      <c r="DJD152" s="66"/>
      <c r="DJE152" s="66"/>
      <c r="DJF152" s="66"/>
      <c r="DJG152" s="66"/>
      <c r="DJH152" s="66"/>
      <c r="DJI152" s="66"/>
      <c r="DJJ152" s="66"/>
      <c r="DJK152" s="66"/>
      <c r="DJL152" s="66"/>
      <c r="DJM152" s="66"/>
      <c r="DJN152" s="66"/>
      <c r="DJO152" s="66"/>
      <c r="DJP152" s="66"/>
      <c r="DJQ152" s="66"/>
      <c r="DJR152" s="66"/>
      <c r="DJS152" s="66"/>
      <c r="DJT152" s="66"/>
      <c r="DJU152" s="66"/>
      <c r="DJV152" s="66"/>
      <c r="DJW152" s="66"/>
      <c r="DJX152" s="66"/>
      <c r="DJY152" s="66"/>
      <c r="DJZ152" s="66"/>
      <c r="DKA152" s="66"/>
      <c r="DKB152" s="66"/>
      <c r="DKC152" s="66"/>
      <c r="DKD152" s="66"/>
      <c r="DKE152" s="66"/>
      <c r="DKF152" s="66"/>
      <c r="DKG152" s="66"/>
      <c r="DKH152" s="66"/>
      <c r="DKI152" s="66"/>
      <c r="DKJ152" s="66"/>
      <c r="DKK152" s="66"/>
      <c r="DKL152" s="66"/>
      <c r="DKM152" s="66"/>
      <c r="DKN152" s="66"/>
      <c r="DKO152" s="66"/>
      <c r="DKP152" s="66"/>
      <c r="DKQ152" s="66"/>
      <c r="DKR152" s="66"/>
      <c r="DKS152" s="66"/>
      <c r="DKT152" s="66"/>
      <c r="DKU152" s="66"/>
      <c r="DKV152" s="66"/>
      <c r="DKW152" s="66"/>
      <c r="DKX152" s="66"/>
      <c r="DKY152" s="66"/>
      <c r="DKZ152" s="66"/>
      <c r="DLA152" s="66"/>
      <c r="DLB152" s="66"/>
      <c r="DLC152" s="66"/>
      <c r="DLD152" s="66"/>
      <c r="DLE152" s="66"/>
      <c r="DLF152" s="66"/>
      <c r="DLG152" s="66"/>
      <c r="DLH152" s="66"/>
      <c r="DLI152" s="66"/>
      <c r="DLJ152" s="66"/>
      <c r="DLK152" s="66"/>
      <c r="DLL152" s="66"/>
      <c r="DLM152" s="66"/>
      <c r="DLN152" s="66"/>
      <c r="DLO152" s="66"/>
      <c r="DLP152" s="66"/>
      <c r="DLQ152" s="66"/>
      <c r="DLR152" s="66"/>
      <c r="DLS152" s="66"/>
      <c r="DLT152" s="66"/>
      <c r="DLU152" s="66"/>
      <c r="DLV152" s="66"/>
      <c r="DLW152" s="66"/>
      <c r="DLX152" s="66"/>
      <c r="DLY152" s="66"/>
      <c r="DLZ152" s="66"/>
      <c r="DMA152" s="66"/>
      <c r="DMB152" s="66"/>
      <c r="DMC152" s="66"/>
      <c r="DMD152" s="66"/>
      <c r="DME152" s="66"/>
      <c r="DMF152" s="66"/>
      <c r="DMG152" s="66"/>
      <c r="DMH152" s="66"/>
      <c r="DMI152" s="66"/>
      <c r="DMJ152" s="66"/>
      <c r="DMK152" s="66"/>
      <c r="DML152" s="66"/>
      <c r="DMM152" s="66"/>
      <c r="DMN152" s="66"/>
      <c r="DMO152" s="66"/>
      <c r="DMP152" s="66"/>
      <c r="DMQ152" s="66"/>
      <c r="DMR152" s="66"/>
      <c r="DMS152" s="66"/>
      <c r="DMT152" s="66"/>
      <c r="DMU152" s="66"/>
      <c r="DMV152" s="66"/>
      <c r="DMW152" s="66"/>
      <c r="DMX152" s="66"/>
      <c r="DMY152" s="66"/>
      <c r="DMZ152" s="66"/>
      <c r="DNA152" s="66"/>
      <c r="DNB152" s="66"/>
      <c r="DNC152" s="66"/>
      <c r="DND152" s="66"/>
      <c r="DNE152" s="66"/>
      <c r="DNF152" s="66"/>
      <c r="DNG152" s="66"/>
      <c r="DNH152" s="66"/>
      <c r="DNI152" s="66"/>
      <c r="DNJ152" s="66"/>
      <c r="DNK152" s="66"/>
      <c r="DNL152" s="66"/>
      <c r="DNM152" s="66"/>
      <c r="DNN152" s="66"/>
      <c r="DNO152" s="66"/>
      <c r="DNP152" s="66"/>
      <c r="DNQ152" s="66"/>
      <c r="DNR152" s="66"/>
      <c r="DNS152" s="66"/>
      <c r="DNT152" s="66"/>
      <c r="DNU152" s="66"/>
      <c r="DNV152" s="66"/>
      <c r="DNW152" s="66"/>
      <c r="DNX152" s="66"/>
      <c r="DNY152" s="66"/>
      <c r="DNZ152" s="66"/>
      <c r="DOA152" s="66"/>
      <c r="DOB152" s="66"/>
      <c r="DOC152" s="66"/>
      <c r="DOD152" s="66"/>
      <c r="DOE152" s="66"/>
      <c r="DOF152" s="66"/>
      <c r="DOG152" s="66"/>
      <c r="DOH152" s="66"/>
      <c r="DOI152" s="66"/>
      <c r="DOJ152" s="66"/>
      <c r="DOK152" s="66"/>
      <c r="DOL152" s="66"/>
      <c r="DOM152" s="66"/>
      <c r="DON152" s="66"/>
      <c r="DOO152" s="66"/>
      <c r="DOP152" s="66"/>
      <c r="DOQ152" s="66"/>
      <c r="DOR152" s="66"/>
      <c r="DOS152" s="66"/>
      <c r="DOT152" s="66"/>
      <c r="DOU152" s="66"/>
      <c r="DOV152" s="66"/>
      <c r="DOW152" s="66"/>
      <c r="DOX152" s="66"/>
      <c r="DOY152" s="66"/>
      <c r="DOZ152" s="66"/>
      <c r="DPA152" s="66"/>
      <c r="DPB152" s="66"/>
      <c r="DPC152" s="66"/>
      <c r="DPD152" s="66"/>
      <c r="DPE152" s="66"/>
      <c r="DPF152" s="66"/>
      <c r="DPG152" s="66"/>
      <c r="DPH152" s="66"/>
      <c r="DPI152" s="66"/>
      <c r="DPJ152" s="66"/>
      <c r="DPK152" s="66"/>
      <c r="DPL152" s="66"/>
      <c r="DPM152" s="66"/>
      <c r="DPN152" s="66"/>
      <c r="DPO152" s="66"/>
      <c r="DPP152" s="66"/>
      <c r="DPQ152" s="66"/>
      <c r="DPR152" s="66"/>
      <c r="DPS152" s="66"/>
      <c r="DPT152" s="66"/>
      <c r="DPU152" s="66"/>
      <c r="DPV152" s="66"/>
      <c r="DPW152" s="66"/>
      <c r="DPX152" s="66"/>
      <c r="DPY152" s="66"/>
      <c r="DPZ152" s="66"/>
      <c r="DQA152" s="66"/>
      <c r="DQB152" s="66"/>
      <c r="DQC152" s="66"/>
      <c r="DQD152" s="66"/>
      <c r="DQE152" s="66"/>
      <c r="DQF152" s="66"/>
      <c r="DQG152" s="66"/>
      <c r="DQH152" s="66"/>
      <c r="DQI152" s="66"/>
      <c r="DQJ152" s="66"/>
      <c r="DQK152" s="66"/>
      <c r="DQL152" s="66"/>
      <c r="DQM152" s="66"/>
      <c r="DQN152" s="66"/>
      <c r="DQO152" s="66"/>
      <c r="DQP152" s="66"/>
      <c r="DQQ152" s="66"/>
      <c r="DQR152" s="66"/>
      <c r="DQS152" s="66"/>
      <c r="DQT152" s="66"/>
      <c r="DQU152" s="66"/>
      <c r="DQV152" s="66"/>
      <c r="DQW152" s="66"/>
      <c r="DQX152" s="66"/>
      <c r="DQY152" s="66"/>
      <c r="DQZ152" s="66"/>
      <c r="DRA152" s="66"/>
      <c r="DRB152" s="66"/>
      <c r="DRC152" s="66"/>
      <c r="DRD152" s="66"/>
      <c r="DRE152" s="66"/>
      <c r="DRF152" s="66"/>
      <c r="DRG152" s="66"/>
      <c r="DRH152" s="66"/>
      <c r="DRI152" s="66"/>
      <c r="DRJ152" s="66"/>
      <c r="DRK152" s="66"/>
      <c r="DRL152" s="66"/>
      <c r="DRM152" s="66"/>
      <c r="DRN152" s="66"/>
      <c r="DRO152" s="66"/>
      <c r="DRP152" s="66"/>
      <c r="DRQ152" s="66"/>
      <c r="DRR152" s="66"/>
      <c r="DRS152" s="66"/>
      <c r="DRT152" s="66"/>
      <c r="DRU152" s="66"/>
      <c r="DRV152" s="66"/>
      <c r="DRW152" s="66"/>
      <c r="DRX152" s="66"/>
      <c r="DRY152" s="66"/>
      <c r="DRZ152" s="66"/>
      <c r="DSA152" s="66"/>
      <c r="DSB152" s="66"/>
      <c r="DSC152" s="66"/>
      <c r="DSD152" s="66"/>
      <c r="DSE152" s="66"/>
      <c r="DSF152" s="66"/>
      <c r="DSG152" s="66"/>
      <c r="DSH152" s="66"/>
      <c r="DSI152" s="66"/>
      <c r="DSJ152" s="66"/>
      <c r="DSK152" s="66"/>
      <c r="DSL152" s="66"/>
      <c r="DSM152" s="66"/>
      <c r="DSN152" s="66"/>
      <c r="DSO152" s="66"/>
      <c r="DSP152" s="66"/>
      <c r="DSQ152" s="66"/>
      <c r="DSR152" s="66"/>
      <c r="DSS152" s="66"/>
      <c r="DST152" s="66"/>
      <c r="DSU152" s="66"/>
      <c r="DSV152" s="66"/>
      <c r="DSW152" s="66"/>
      <c r="DSX152" s="66"/>
      <c r="DSY152" s="66"/>
      <c r="DSZ152" s="66"/>
      <c r="DTA152" s="66"/>
      <c r="DTB152" s="66"/>
      <c r="DTC152" s="66"/>
      <c r="DTD152" s="66"/>
      <c r="DTE152" s="66"/>
      <c r="DTF152" s="66"/>
      <c r="DTG152" s="66"/>
      <c r="DTH152" s="66"/>
      <c r="DTI152" s="66"/>
      <c r="DTJ152" s="66"/>
      <c r="DTK152" s="66"/>
      <c r="DTL152" s="66"/>
      <c r="DTM152" s="66"/>
      <c r="DTN152" s="66"/>
      <c r="DTO152" s="66"/>
      <c r="DTP152" s="66"/>
      <c r="DTQ152" s="66"/>
      <c r="DTR152" s="66"/>
      <c r="DTS152" s="66"/>
      <c r="DTT152" s="66"/>
      <c r="DTU152" s="66"/>
      <c r="DTV152" s="66"/>
      <c r="DTW152" s="66"/>
      <c r="DTX152" s="66"/>
      <c r="DTY152" s="66"/>
      <c r="DTZ152" s="66"/>
      <c r="DUA152" s="66"/>
      <c r="DUB152" s="66"/>
      <c r="DUC152" s="66"/>
      <c r="DUD152" s="66"/>
      <c r="DUE152" s="66"/>
      <c r="DUF152" s="66"/>
      <c r="DUG152" s="66"/>
      <c r="DUH152" s="66"/>
      <c r="DUI152" s="66"/>
      <c r="DUJ152" s="66"/>
      <c r="DUK152" s="66"/>
      <c r="DUL152" s="66"/>
      <c r="DUM152" s="66"/>
      <c r="DUN152" s="66"/>
      <c r="DUO152" s="66"/>
      <c r="DUP152" s="66"/>
      <c r="DUQ152" s="66"/>
      <c r="DUR152" s="66"/>
      <c r="DUS152" s="66"/>
      <c r="DUT152" s="66"/>
      <c r="DUU152" s="66"/>
      <c r="DUV152" s="66"/>
      <c r="DUW152" s="66"/>
      <c r="DUX152" s="66"/>
      <c r="DUY152" s="66"/>
      <c r="DUZ152" s="66"/>
      <c r="DVA152" s="66"/>
      <c r="DVB152" s="66"/>
      <c r="DVC152" s="66"/>
      <c r="DVD152" s="66"/>
      <c r="DVE152" s="66"/>
      <c r="DVF152" s="66"/>
      <c r="DVG152" s="66"/>
      <c r="DVH152" s="66"/>
      <c r="DVI152" s="66"/>
      <c r="DVJ152" s="66"/>
      <c r="DVK152" s="66"/>
      <c r="DVL152" s="66"/>
      <c r="DVM152" s="66"/>
      <c r="DVN152" s="66"/>
      <c r="DVO152" s="66"/>
      <c r="DVP152" s="66"/>
      <c r="DVQ152" s="66"/>
      <c r="DVR152" s="66"/>
      <c r="DVS152" s="66"/>
      <c r="DVT152" s="66"/>
      <c r="DVU152" s="66"/>
      <c r="DVV152" s="66"/>
      <c r="DVW152" s="66"/>
      <c r="DVX152" s="66"/>
      <c r="DVY152" s="66"/>
      <c r="DVZ152" s="66"/>
      <c r="DWA152" s="66"/>
      <c r="DWB152" s="66"/>
      <c r="DWC152" s="66"/>
      <c r="DWD152" s="66"/>
      <c r="DWE152" s="66"/>
      <c r="DWF152" s="66"/>
      <c r="DWG152" s="66"/>
      <c r="DWH152" s="66"/>
      <c r="DWI152" s="66"/>
      <c r="DWJ152" s="66"/>
      <c r="DWK152" s="66"/>
      <c r="DWL152" s="66"/>
      <c r="DWM152" s="66"/>
      <c r="DWN152" s="66"/>
      <c r="DWO152" s="66"/>
      <c r="DWP152" s="66"/>
      <c r="DWQ152" s="66"/>
      <c r="DWR152" s="66"/>
      <c r="DWS152" s="66"/>
      <c r="DWT152" s="66"/>
      <c r="DWU152" s="66"/>
      <c r="DWV152" s="66"/>
      <c r="DWW152" s="66"/>
      <c r="DWX152" s="66"/>
      <c r="DWY152" s="66"/>
      <c r="DWZ152" s="66"/>
      <c r="DXA152" s="66"/>
      <c r="DXB152" s="66"/>
      <c r="DXC152" s="66"/>
      <c r="DXD152" s="66"/>
      <c r="DXE152" s="66"/>
      <c r="DXF152" s="66"/>
      <c r="DXG152" s="66"/>
      <c r="DXH152" s="66"/>
      <c r="DXI152" s="66"/>
      <c r="DXJ152" s="66"/>
      <c r="DXK152" s="66"/>
      <c r="DXL152" s="66"/>
      <c r="DXM152" s="66"/>
      <c r="DXN152" s="66"/>
      <c r="DXO152" s="66"/>
      <c r="DXP152" s="66"/>
      <c r="DXQ152" s="66"/>
      <c r="DXR152" s="66"/>
      <c r="DXS152" s="66"/>
      <c r="DXT152" s="66"/>
      <c r="DXU152" s="66"/>
      <c r="DXV152" s="66"/>
      <c r="DXW152" s="66"/>
      <c r="DXX152" s="66"/>
      <c r="DXY152" s="66"/>
      <c r="DXZ152" s="66"/>
      <c r="DYA152" s="66"/>
      <c r="DYB152" s="66"/>
      <c r="DYC152" s="66"/>
      <c r="DYD152" s="66"/>
      <c r="DYE152" s="66"/>
      <c r="DYF152" s="66"/>
      <c r="DYG152" s="66"/>
      <c r="DYH152" s="66"/>
      <c r="DYI152" s="66"/>
      <c r="DYJ152" s="66"/>
      <c r="DYK152" s="66"/>
      <c r="DYL152" s="66"/>
      <c r="DYM152" s="66"/>
      <c r="DYN152" s="66"/>
      <c r="DYO152" s="66"/>
      <c r="DYP152" s="66"/>
      <c r="DYQ152" s="66"/>
      <c r="DYR152" s="66"/>
      <c r="DYS152" s="66"/>
      <c r="DYT152" s="66"/>
      <c r="DYU152" s="66"/>
      <c r="DYV152" s="66"/>
      <c r="DYW152" s="66"/>
      <c r="DYX152" s="66"/>
      <c r="DYY152" s="66"/>
      <c r="DYZ152" s="66"/>
      <c r="DZA152" s="66"/>
      <c r="DZB152" s="66"/>
      <c r="DZC152" s="66"/>
      <c r="DZD152" s="66"/>
      <c r="DZE152" s="66"/>
      <c r="DZF152" s="66"/>
      <c r="DZG152" s="66"/>
      <c r="DZH152" s="66"/>
      <c r="DZI152" s="66"/>
      <c r="DZJ152" s="66"/>
      <c r="DZK152" s="66"/>
      <c r="DZL152" s="66"/>
      <c r="DZM152" s="66"/>
      <c r="DZN152" s="66"/>
      <c r="DZO152" s="66"/>
      <c r="DZP152" s="66"/>
      <c r="DZQ152" s="66"/>
      <c r="DZR152" s="66"/>
      <c r="DZS152" s="66"/>
      <c r="DZT152" s="66"/>
      <c r="DZU152" s="66"/>
      <c r="DZV152" s="66"/>
      <c r="DZW152" s="66"/>
      <c r="DZX152" s="66"/>
      <c r="DZY152" s="66"/>
      <c r="DZZ152" s="66"/>
      <c r="EAA152" s="66"/>
      <c r="EAB152" s="66"/>
      <c r="EAC152" s="66"/>
      <c r="EAD152" s="66"/>
      <c r="EAE152" s="66"/>
      <c r="EAF152" s="66"/>
      <c r="EAG152" s="66"/>
      <c r="EAH152" s="66"/>
      <c r="EAI152" s="66"/>
      <c r="EAJ152" s="66"/>
      <c r="EAK152" s="66"/>
      <c r="EAL152" s="66"/>
      <c r="EAM152" s="66"/>
      <c r="EAN152" s="66"/>
      <c r="EAO152" s="66"/>
      <c r="EAP152" s="66"/>
      <c r="EAQ152" s="66"/>
      <c r="EAR152" s="66"/>
      <c r="EAS152" s="66"/>
      <c r="EAT152" s="66"/>
      <c r="EAU152" s="66"/>
      <c r="EAV152" s="66"/>
      <c r="EAW152" s="66"/>
      <c r="EAX152" s="66"/>
      <c r="EAY152" s="66"/>
      <c r="EAZ152" s="66"/>
      <c r="EBA152" s="66"/>
      <c r="EBB152" s="66"/>
      <c r="EBC152" s="66"/>
      <c r="EBD152" s="66"/>
      <c r="EBE152" s="66"/>
      <c r="EBF152" s="66"/>
      <c r="EBG152" s="66"/>
      <c r="EBH152" s="66"/>
      <c r="EBI152" s="66"/>
      <c r="EBJ152" s="66"/>
      <c r="EBK152" s="66"/>
      <c r="EBL152" s="66"/>
      <c r="EBM152" s="66"/>
      <c r="EBN152" s="66"/>
      <c r="EBO152" s="66"/>
      <c r="EBP152" s="66"/>
      <c r="EBQ152" s="66"/>
      <c r="EBR152" s="66"/>
      <c r="EBS152" s="66"/>
      <c r="EBT152" s="66"/>
      <c r="EBU152" s="66"/>
      <c r="EBV152" s="66"/>
      <c r="EBW152" s="66"/>
      <c r="EBX152" s="66"/>
      <c r="EBY152" s="66"/>
      <c r="EBZ152" s="66"/>
      <c r="ECA152" s="66"/>
      <c r="ECB152" s="66"/>
      <c r="ECC152" s="66"/>
      <c r="ECD152" s="66"/>
      <c r="ECE152" s="66"/>
      <c r="ECF152" s="66"/>
      <c r="ECG152" s="66"/>
      <c r="ECH152" s="66"/>
      <c r="ECI152" s="66"/>
      <c r="ECJ152" s="66"/>
      <c r="ECK152" s="66"/>
      <c r="ECL152" s="66"/>
      <c r="ECM152" s="66"/>
      <c r="ECN152" s="66"/>
      <c r="ECO152" s="66"/>
      <c r="ECP152" s="66"/>
      <c r="ECQ152" s="66"/>
      <c r="ECR152" s="66"/>
      <c r="ECS152" s="66"/>
      <c r="ECT152" s="66"/>
      <c r="ECU152" s="66"/>
      <c r="ECV152" s="66"/>
      <c r="ECW152" s="66"/>
      <c r="ECX152" s="66"/>
      <c r="ECY152" s="66"/>
      <c r="ECZ152" s="66"/>
      <c r="EDA152" s="66"/>
      <c r="EDB152" s="66"/>
      <c r="EDC152" s="66"/>
      <c r="EDD152" s="66"/>
      <c r="EDE152" s="66"/>
      <c r="EDF152" s="66"/>
      <c r="EDG152" s="66"/>
      <c r="EDH152" s="66"/>
      <c r="EDI152" s="66"/>
      <c r="EDJ152" s="66"/>
      <c r="EDK152" s="66"/>
      <c r="EDL152" s="66"/>
      <c r="EDM152" s="66"/>
      <c r="EDN152" s="66"/>
      <c r="EDO152" s="66"/>
      <c r="EDP152" s="66"/>
      <c r="EDQ152" s="66"/>
      <c r="EDR152" s="66"/>
      <c r="EDS152" s="66"/>
      <c r="EDT152" s="66"/>
      <c r="EDU152" s="66"/>
      <c r="EDV152" s="66"/>
      <c r="EDW152" s="66"/>
      <c r="EDX152" s="66"/>
      <c r="EDY152" s="66"/>
      <c r="EDZ152" s="66"/>
      <c r="EEA152" s="66"/>
      <c r="EEB152" s="66"/>
      <c r="EEC152" s="66"/>
      <c r="EED152" s="66"/>
      <c r="EEE152" s="66"/>
      <c r="EEF152" s="66"/>
      <c r="EEG152" s="66"/>
      <c r="EEH152" s="66"/>
      <c r="EEI152" s="66"/>
      <c r="EEJ152" s="66"/>
      <c r="EEK152" s="66"/>
      <c r="EEL152" s="66"/>
      <c r="EEM152" s="66"/>
      <c r="EEN152" s="66"/>
      <c r="EEO152" s="66"/>
      <c r="EEP152" s="66"/>
      <c r="EEQ152" s="66"/>
      <c r="EER152" s="66"/>
      <c r="EES152" s="66"/>
      <c r="EET152" s="66"/>
      <c r="EEU152" s="66"/>
      <c r="EEV152" s="66"/>
      <c r="EEW152" s="66"/>
      <c r="EEX152" s="66"/>
      <c r="EEY152" s="66"/>
      <c r="EEZ152" s="66"/>
      <c r="EFA152" s="66"/>
      <c r="EFB152" s="66"/>
      <c r="EFC152" s="66"/>
      <c r="EFD152" s="66"/>
      <c r="EFE152" s="66"/>
      <c r="EFF152" s="66"/>
      <c r="EFG152" s="66"/>
      <c r="EFH152" s="66"/>
      <c r="EFI152" s="66"/>
      <c r="EFJ152" s="66"/>
      <c r="EFK152" s="66"/>
      <c r="EFL152" s="66"/>
      <c r="EFM152" s="66"/>
      <c r="EFN152" s="66"/>
      <c r="EFO152" s="66"/>
      <c r="EFP152" s="66"/>
      <c r="EFQ152" s="66"/>
      <c r="EFR152" s="66"/>
      <c r="EFS152" s="66"/>
      <c r="EFT152" s="66"/>
      <c r="EFU152" s="66"/>
      <c r="EFV152" s="66"/>
      <c r="EFW152" s="66"/>
      <c r="EFX152" s="66"/>
      <c r="EFY152" s="66"/>
      <c r="EFZ152" s="66"/>
      <c r="EGA152" s="66"/>
      <c r="EGB152" s="66"/>
      <c r="EGC152" s="66"/>
      <c r="EGD152" s="66"/>
      <c r="EGE152" s="66"/>
      <c r="EGF152" s="66"/>
      <c r="EGG152" s="66"/>
      <c r="EGH152" s="66"/>
      <c r="EGI152" s="66"/>
      <c r="EGJ152" s="66"/>
      <c r="EGK152" s="66"/>
      <c r="EGL152" s="66"/>
      <c r="EGM152" s="66"/>
      <c r="EGN152" s="66"/>
      <c r="EGO152" s="66"/>
      <c r="EGP152" s="66"/>
      <c r="EGQ152" s="66"/>
      <c r="EGR152" s="66"/>
      <c r="EGS152" s="66"/>
      <c r="EGT152" s="66"/>
      <c r="EGU152" s="66"/>
      <c r="EGV152" s="66"/>
      <c r="EGW152" s="66"/>
      <c r="EGX152" s="66"/>
      <c r="EGY152" s="66"/>
      <c r="EGZ152" s="66"/>
      <c r="EHA152" s="66"/>
      <c r="EHB152" s="66"/>
      <c r="EHC152" s="66"/>
      <c r="EHD152" s="66"/>
      <c r="EHE152" s="66"/>
      <c r="EHF152" s="66"/>
      <c r="EHG152" s="66"/>
      <c r="EHH152" s="66"/>
      <c r="EHI152" s="66"/>
      <c r="EHJ152" s="66"/>
      <c r="EHK152" s="66"/>
      <c r="EHL152" s="66"/>
      <c r="EHM152" s="66"/>
      <c r="EHN152" s="66"/>
      <c r="EHO152" s="66"/>
      <c r="EHP152" s="66"/>
      <c r="EHQ152" s="66"/>
      <c r="EHR152" s="66"/>
      <c r="EHS152" s="66"/>
      <c r="EHT152" s="66"/>
      <c r="EHU152" s="66"/>
      <c r="EHV152" s="66"/>
      <c r="EHW152" s="66"/>
      <c r="EHX152" s="66"/>
      <c r="EHY152" s="66"/>
      <c r="EHZ152" s="66"/>
      <c r="EIA152" s="66"/>
      <c r="EIB152" s="66"/>
      <c r="EIC152" s="66"/>
      <c r="EID152" s="66"/>
      <c r="EIE152" s="66"/>
      <c r="EIF152" s="66"/>
      <c r="EIG152" s="66"/>
      <c r="EIH152" s="66"/>
      <c r="EII152" s="66"/>
      <c r="EIJ152" s="66"/>
      <c r="EIK152" s="66"/>
      <c r="EIL152" s="66"/>
      <c r="EIM152" s="66"/>
      <c r="EIN152" s="66"/>
      <c r="EIO152" s="66"/>
      <c r="EIP152" s="66"/>
      <c r="EIQ152" s="66"/>
      <c r="EIR152" s="66"/>
      <c r="EIS152" s="66"/>
      <c r="EIT152" s="66"/>
      <c r="EIU152" s="66"/>
      <c r="EIV152" s="66"/>
      <c r="EIW152" s="66"/>
      <c r="EIX152" s="66"/>
      <c r="EIY152" s="66"/>
      <c r="EIZ152" s="66"/>
      <c r="EJA152" s="66"/>
      <c r="EJB152" s="66"/>
      <c r="EJC152" s="66"/>
      <c r="EJD152" s="66"/>
      <c r="EJE152" s="66"/>
      <c r="EJF152" s="66"/>
      <c r="EJG152" s="66"/>
      <c r="EJH152" s="66"/>
      <c r="EJI152" s="66"/>
      <c r="EJJ152" s="66"/>
      <c r="EJK152" s="66"/>
      <c r="EJL152" s="66"/>
      <c r="EJM152" s="66"/>
      <c r="EJN152" s="66"/>
      <c r="EJO152" s="66"/>
      <c r="EJP152" s="66"/>
      <c r="EJQ152" s="66"/>
      <c r="EJR152" s="66"/>
      <c r="EJS152" s="66"/>
      <c r="EJT152" s="66"/>
      <c r="EJU152" s="66"/>
      <c r="EJV152" s="66"/>
      <c r="EJW152" s="66"/>
      <c r="EJX152" s="66"/>
      <c r="EJY152" s="66"/>
      <c r="EJZ152" s="66"/>
      <c r="EKA152" s="66"/>
      <c r="EKB152" s="66"/>
      <c r="EKC152" s="66"/>
      <c r="EKD152" s="66"/>
      <c r="EKE152" s="66"/>
      <c r="EKF152" s="66"/>
      <c r="EKG152" s="66"/>
      <c r="EKH152" s="66"/>
      <c r="EKI152" s="66"/>
      <c r="EKJ152" s="66"/>
      <c r="EKK152" s="66"/>
      <c r="EKL152" s="66"/>
      <c r="EKM152" s="66"/>
      <c r="EKN152" s="66"/>
      <c r="EKO152" s="66"/>
      <c r="EKP152" s="66"/>
      <c r="EKQ152" s="66"/>
      <c r="EKR152" s="66"/>
      <c r="EKS152" s="66"/>
      <c r="EKT152" s="66"/>
      <c r="EKU152" s="66"/>
      <c r="EKV152" s="66"/>
      <c r="EKW152" s="66"/>
      <c r="EKX152" s="66"/>
      <c r="EKY152" s="66"/>
      <c r="EKZ152" s="66"/>
      <c r="ELA152" s="66"/>
      <c r="ELB152" s="66"/>
      <c r="ELC152" s="66"/>
      <c r="ELD152" s="66"/>
      <c r="ELE152" s="66"/>
      <c r="ELF152" s="66"/>
      <c r="ELG152" s="66"/>
      <c r="ELH152" s="66"/>
      <c r="ELI152" s="66"/>
      <c r="ELJ152" s="66"/>
      <c r="ELK152" s="66"/>
      <c r="ELL152" s="66"/>
      <c r="ELM152" s="66"/>
      <c r="ELN152" s="66"/>
      <c r="ELO152" s="66"/>
      <c r="ELP152" s="66"/>
      <c r="ELQ152" s="66"/>
      <c r="ELR152" s="66"/>
      <c r="ELS152" s="66"/>
      <c r="ELT152" s="66"/>
      <c r="ELU152" s="66"/>
      <c r="ELV152" s="66"/>
      <c r="ELW152" s="66"/>
      <c r="ELX152" s="66"/>
      <c r="ELY152" s="66"/>
      <c r="ELZ152" s="66"/>
      <c r="EMA152" s="66"/>
      <c r="EMB152" s="66"/>
      <c r="EMC152" s="66"/>
      <c r="EMD152" s="66"/>
      <c r="EME152" s="66"/>
      <c r="EMF152" s="66"/>
      <c r="EMG152" s="66"/>
      <c r="EMH152" s="66"/>
      <c r="EMI152" s="66"/>
      <c r="EMJ152" s="66"/>
      <c r="EMK152" s="66"/>
      <c r="EML152" s="66"/>
      <c r="EMM152" s="66"/>
      <c r="EMN152" s="66"/>
      <c r="EMO152" s="66"/>
      <c r="EMP152" s="66"/>
      <c r="EMQ152" s="66"/>
      <c r="EMR152" s="66"/>
      <c r="EMS152" s="66"/>
      <c r="EMT152" s="66"/>
      <c r="EMU152" s="66"/>
      <c r="EMV152" s="66"/>
      <c r="EMW152" s="66"/>
      <c r="EMX152" s="66"/>
      <c r="EMY152" s="66"/>
      <c r="EMZ152" s="66"/>
      <c r="ENA152" s="66"/>
      <c r="ENB152" s="66"/>
      <c r="ENC152" s="66"/>
      <c r="END152" s="66"/>
      <c r="ENE152" s="66"/>
      <c r="ENF152" s="66"/>
      <c r="ENG152" s="66"/>
      <c r="ENH152" s="66"/>
      <c r="ENI152" s="66"/>
      <c r="ENJ152" s="66"/>
      <c r="ENK152" s="66"/>
      <c r="ENL152" s="66"/>
      <c r="ENM152" s="66"/>
      <c r="ENN152" s="66"/>
      <c r="ENO152" s="66"/>
      <c r="ENP152" s="66"/>
      <c r="ENQ152" s="66"/>
      <c r="ENR152" s="66"/>
      <c r="ENS152" s="66"/>
      <c r="ENT152" s="66"/>
      <c r="ENU152" s="66"/>
      <c r="ENV152" s="66"/>
      <c r="ENW152" s="66"/>
      <c r="ENX152" s="66"/>
      <c r="ENY152" s="66"/>
      <c r="ENZ152" s="66"/>
      <c r="EOA152" s="66"/>
      <c r="EOB152" s="66"/>
      <c r="EOC152" s="66"/>
      <c r="EOD152" s="66"/>
      <c r="EOE152" s="66"/>
      <c r="EOF152" s="66"/>
      <c r="EOG152" s="66"/>
      <c r="EOH152" s="66"/>
      <c r="EOI152" s="66"/>
      <c r="EOJ152" s="66"/>
      <c r="EOK152" s="66"/>
      <c r="EOL152" s="66"/>
      <c r="EOM152" s="66"/>
      <c r="EON152" s="66"/>
      <c r="EOO152" s="66"/>
      <c r="EOP152" s="66"/>
      <c r="EOQ152" s="66"/>
      <c r="EOR152" s="66"/>
      <c r="EOS152" s="66"/>
      <c r="EOT152" s="66"/>
      <c r="EOU152" s="66"/>
      <c r="EOV152" s="66"/>
      <c r="EOW152" s="66"/>
      <c r="EOX152" s="66"/>
      <c r="EOY152" s="66"/>
      <c r="EOZ152" s="66"/>
      <c r="EPA152" s="66"/>
      <c r="EPB152" s="66"/>
      <c r="EPC152" s="66"/>
      <c r="EPD152" s="66"/>
      <c r="EPE152" s="66"/>
      <c r="EPF152" s="66"/>
      <c r="EPG152" s="66"/>
      <c r="EPH152" s="66"/>
      <c r="EPI152" s="66"/>
      <c r="EPJ152" s="66"/>
      <c r="EPK152" s="66"/>
      <c r="EPL152" s="66"/>
      <c r="EPM152" s="66"/>
      <c r="EPN152" s="66"/>
      <c r="EPO152" s="66"/>
      <c r="EPP152" s="66"/>
      <c r="EPQ152" s="66"/>
      <c r="EPR152" s="66"/>
      <c r="EPS152" s="66"/>
      <c r="EPT152" s="66"/>
      <c r="EPU152" s="66"/>
      <c r="EPV152" s="66"/>
      <c r="EPW152" s="66"/>
      <c r="EPX152" s="66"/>
      <c r="EPY152" s="66"/>
      <c r="EPZ152" s="66"/>
      <c r="EQA152" s="66"/>
      <c r="EQB152" s="66"/>
      <c r="EQC152" s="66"/>
      <c r="EQD152" s="66"/>
      <c r="EQE152" s="66"/>
      <c r="EQF152" s="66"/>
      <c r="EQG152" s="66"/>
      <c r="EQH152" s="66"/>
      <c r="EQI152" s="66"/>
      <c r="EQJ152" s="66"/>
      <c r="EQK152" s="66"/>
      <c r="EQL152" s="66"/>
      <c r="EQM152" s="66"/>
      <c r="EQN152" s="66"/>
      <c r="EQO152" s="66"/>
      <c r="EQP152" s="66"/>
      <c r="EQQ152" s="66"/>
      <c r="EQR152" s="66"/>
      <c r="EQS152" s="66"/>
      <c r="EQT152" s="66"/>
      <c r="EQU152" s="66"/>
      <c r="EQV152" s="66"/>
      <c r="EQW152" s="66"/>
      <c r="EQX152" s="66"/>
      <c r="EQY152" s="66"/>
      <c r="EQZ152" s="66"/>
      <c r="ERA152" s="66"/>
      <c r="ERB152" s="66"/>
      <c r="ERC152" s="66"/>
      <c r="ERD152" s="66"/>
      <c r="ERE152" s="66"/>
      <c r="ERF152" s="66"/>
      <c r="ERG152" s="66"/>
      <c r="ERH152" s="66"/>
      <c r="ERI152" s="66"/>
      <c r="ERJ152" s="66"/>
      <c r="ERK152" s="66"/>
      <c r="ERL152" s="66"/>
      <c r="ERM152" s="66"/>
      <c r="ERN152" s="66"/>
      <c r="ERO152" s="66"/>
      <c r="ERP152" s="66"/>
      <c r="ERQ152" s="66"/>
      <c r="ERR152" s="66"/>
      <c r="ERS152" s="66"/>
      <c r="ERT152" s="66"/>
      <c r="ERU152" s="66"/>
      <c r="ERV152" s="66"/>
      <c r="ERW152" s="66"/>
      <c r="ERX152" s="66"/>
      <c r="ERY152" s="66"/>
      <c r="ERZ152" s="66"/>
      <c r="ESA152" s="66"/>
      <c r="ESB152" s="66"/>
      <c r="ESC152" s="66"/>
      <c r="ESD152" s="66"/>
      <c r="ESE152" s="66"/>
      <c r="ESF152" s="66"/>
      <c r="ESG152" s="66"/>
      <c r="ESH152" s="66"/>
      <c r="ESI152" s="66"/>
      <c r="ESJ152" s="66"/>
      <c r="ESK152" s="66"/>
      <c r="ESL152" s="66"/>
      <c r="ESM152" s="66"/>
      <c r="ESN152" s="66"/>
      <c r="ESO152" s="66"/>
      <c r="ESP152" s="66"/>
      <c r="ESQ152" s="66"/>
      <c r="ESR152" s="66"/>
      <c r="ESS152" s="66"/>
      <c r="EST152" s="66"/>
      <c r="ESU152" s="66"/>
      <c r="ESV152" s="66"/>
      <c r="ESW152" s="66"/>
      <c r="ESX152" s="66"/>
      <c r="ESY152" s="66"/>
      <c r="ESZ152" s="66"/>
      <c r="ETA152" s="66"/>
      <c r="ETB152" s="66"/>
      <c r="ETC152" s="66"/>
      <c r="ETD152" s="66"/>
      <c r="ETE152" s="66"/>
      <c r="ETF152" s="66"/>
      <c r="ETG152" s="66"/>
      <c r="ETH152" s="66"/>
      <c r="ETI152" s="66"/>
      <c r="ETJ152" s="66"/>
      <c r="ETK152" s="66"/>
      <c r="ETL152" s="66"/>
      <c r="ETM152" s="66"/>
      <c r="ETN152" s="66"/>
      <c r="ETO152" s="66"/>
      <c r="ETP152" s="66"/>
      <c r="ETQ152" s="66"/>
      <c r="ETR152" s="66"/>
      <c r="ETS152" s="66"/>
      <c r="ETT152" s="66"/>
      <c r="ETU152" s="66"/>
      <c r="ETV152" s="66"/>
      <c r="ETW152" s="66"/>
      <c r="ETX152" s="66"/>
      <c r="ETY152" s="66"/>
      <c r="ETZ152" s="66"/>
      <c r="EUA152" s="66"/>
      <c r="EUB152" s="66"/>
      <c r="EUC152" s="66"/>
      <c r="EUD152" s="66"/>
      <c r="EUE152" s="66"/>
      <c r="EUF152" s="66"/>
      <c r="EUG152" s="66"/>
      <c r="EUH152" s="66"/>
      <c r="EUI152" s="66"/>
      <c r="EUJ152" s="66"/>
      <c r="EUK152" s="66"/>
      <c r="EUL152" s="66"/>
      <c r="EUM152" s="66"/>
      <c r="EUN152" s="66"/>
      <c r="EUO152" s="66"/>
      <c r="EUP152" s="66"/>
      <c r="EUQ152" s="66"/>
      <c r="EUR152" s="66"/>
      <c r="EUS152" s="66"/>
      <c r="EUT152" s="66"/>
      <c r="EUU152" s="66"/>
      <c r="EUV152" s="66"/>
      <c r="EUW152" s="66"/>
      <c r="EUX152" s="66"/>
      <c r="EUY152" s="66"/>
      <c r="EUZ152" s="66"/>
      <c r="EVA152" s="66"/>
      <c r="EVB152" s="66"/>
      <c r="EVC152" s="66"/>
      <c r="EVD152" s="66"/>
      <c r="EVE152" s="66"/>
      <c r="EVF152" s="66"/>
      <c r="EVG152" s="66"/>
      <c r="EVH152" s="66"/>
      <c r="EVI152" s="66"/>
      <c r="EVJ152" s="66"/>
      <c r="EVK152" s="66"/>
      <c r="EVL152" s="66"/>
      <c r="EVM152" s="66"/>
      <c r="EVN152" s="66"/>
      <c r="EVO152" s="66"/>
      <c r="EVP152" s="66"/>
      <c r="EVQ152" s="66"/>
      <c r="EVR152" s="66"/>
      <c r="EVS152" s="66"/>
      <c r="EVT152" s="66"/>
      <c r="EVU152" s="66"/>
      <c r="EVV152" s="66"/>
      <c r="EVW152" s="66"/>
      <c r="EVX152" s="66"/>
      <c r="EVY152" s="66"/>
      <c r="EVZ152" s="66"/>
      <c r="EWA152" s="66"/>
      <c r="EWB152" s="66"/>
      <c r="EWC152" s="66"/>
      <c r="EWD152" s="66"/>
      <c r="EWE152" s="66"/>
      <c r="EWF152" s="66"/>
      <c r="EWG152" s="66"/>
      <c r="EWH152" s="66"/>
      <c r="EWI152" s="66"/>
      <c r="EWJ152" s="66"/>
      <c r="EWK152" s="66"/>
      <c r="EWL152" s="66"/>
      <c r="EWM152" s="66"/>
      <c r="EWN152" s="66"/>
      <c r="EWO152" s="66"/>
      <c r="EWP152" s="66"/>
      <c r="EWQ152" s="66"/>
      <c r="EWR152" s="66"/>
      <c r="EWS152" s="66"/>
      <c r="EWT152" s="66"/>
      <c r="EWU152" s="66"/>
      <c r="EWV152" s="66"/>
      <c r="EWW152" s="66"/>
      <c r="EWX152" s="66"/>
      <c r="EWY152" s="66"/>
      <c r="EWZ152" s="66"/>
      <c r="EXA152" s="66"/>
      <c r="EXB152" s="66"/>
      <c r="EXC152" s="66"/>
      <c r="EXD152" s="66"/>
      <c r="EXE152" s="66"/>
      <c r="EXF152" s="66"/>
      <c r="EXG152" s="66"/>
      <c r="EXH152" s="66"/>
      <c r="EXI152" s="66"/>
      <c r="EXJ152" s="66"/>
      <c r="EXK152" s="66"/>
      <c r="EXL152" s="66"/>
      <c r="EXM152" s="66"/>
      <c r="EXN152" s="66"/>
      <c r="EXO152" s="66"/>
      <c r="EXP152" s="66"/>
      <c r="EXQ152" s="66"/>
      <c r="EXR152" s="66"/>
      <c r="EXS152" s="66"/>
      <c r="EXT152" s="66"/>
      <c r="EXU152" s="66"/>
      <c r="EXV152" s="66"/>
      <c r="EXW152" s="66"/>
      <c r="EXX152" s="66"/>
      <c r="EXY152" s="66"/>
      <c r="EXZ152" s="66"/>
      <c r="EYA152" s="66"/>
      <c r="EYB152" s="66"/>
      <c r="EYC152" s="66"/>
      <c r="EYD152" s="66"/>
      <c r="EYE152" s="66"/>
      <c r="EYF152" s="66"/>
      <c r="EYG152" s="66"/>
      <c r="EYH152" s="66"/>
      <c r="EYI152" s="66"/>
      <c r="EYJ152" s="66"/>
      <c r="EYK152" s="66"/>
      <c r="EYL152" s="66"/>
      <c r="EYM152" s="66"/>
      <c r="EYN152" s="66"/>
      <c r="EYO152" s="66"/>
      <c r="EYP152" s="66"/>
      <c r="EYQ152" s="66"/>
      <c r="EYR152" s="66"/>
      <c r="EYS152" s="66"/>
      <c r="EYT152" s="66"/>
      <c r="EYU152" s="66"/>
      <c r="EYV152" s="66"/>
      <c r="EYW152" s="66"/>
      <c r="EYX152" s="66"/>
      <c r="EYY152" s="66"/>
      <c r="EYZ152" s="66"/>
      <c r="EZA152" s="66"/>
      <c r="EZB152" s="66"/>
      <c r="EZC152" s="66"/>
      <c r="EZD152" s="66"/>
      <c r="EZE152" s="66"/>
      <c r="EZF152" s="66"/>
      <c r="EZG152" s="66"/>
      <c r="EZH152" s="66"/>
      <c r="EZI152" s="66"/>
      <c r="EZJ152" s="66"/>
      <c r="EZK152" s="66"/>
      <c r="EZL152" s="66"/>
      <c r="EZM152" s="66"/>
      <c r="EZN152" s="66"/>
      <c r="EZO152" s="66"/>
      <c r="EZP152" s="66"/>
      <c r="EZQ152" s="66"/>
      <c r="EZR152" s="66"/>
      <c r="EZS152" s="66"/>
      <c r="EZT152" s="66"/>
      <c r="EZU152" s="66"/>
      <c r="EZV152" s="66"/>
      <c r="EZW152" s="66"/>
      <c r="EZX152" s="66"/>
      <c r="EZY152" s="66"/>
      <c r="EZZ152" s="66"/>
      <c r="FAA152" s="66"/>
      <c r="FAB152" s="66"/>
      <c r="FAC152" s="66"/>
      <c r="FAD152" s="66"/>
      <c r="FAE152" s="66"/>
      <c r="FAF152" s="66"/>
      <c r="FAG152" s="66"/>
      <c r="FAH152" s="66"/>
      <c r="FAI152" s="66"/>
      <c r="FAJ152" s="66"/>
      <c r="FAK152" s="66"/>
      <c r="FAL152" s="66"/>
      <c r="FAM152" s="66"/>
      <c r="FAN152" s="66"/>
      <c r="FAO152" s="66"/>
      <c r="FAP152" s="66"/>
      <c r="FAQ152" s="66"/>
      <c r="FAR152" s="66"/>
      <c r="FAS152" s="66"/>
      <c r="FAT152" s="66"/>
      <c r="FAU152" s="66"/>
      <c r="FAV152" s="66"/>
      <c r="FAW152" s="66"/>
      <c r="FAX152" s="66"/>
      <c r="FAY152" s="66"/>
      <c r="FAZ152" s="66"/>
      <c r="FBA152" s="66"/>
      <c r="FBB152" s="66"/>
      <c r="FBC152" s="66"/>
      <c r="FBD152" s="66"/>
      <c r="FBE152" s="66"/>
      <c r="FBF152" s="66"/>
      <c r="FBG152" s="66"/>
      <c r="FBH152" s="66"/>
      <c r="FBI152" s="66"/>
      <c r="FBJ152" s="66"/>
      <c r="FBK152" s="66"/>
      <c r="FBL152" s="66"/>
      <c r="FBM152" s="66"/>
      <c r="FBN152" s="66"/>
      <c r="FBO152" s="66"/>
      <c r="FBP152" s="66"/>
      <c r="FBQ152" s="66"/>
      <c r="FBR152" s="66"/>
      <c r="FBS152" s="66"/>
      <c r="FBT152" s="66"/>
      <c r="FBU152" s="66"/>
      <c r="FBV152" s="66"/>
      <c r="FBW152" s="66"/>
      <c r="FBX152" s="66"/>
      <c r="FBY152" s="66"/>
      <c r="FBZ152" s="66"/>
      <c r="FCA152" s="66"/>
      <c r="FCB152" s="66"/>
      <c r="FCC152" s="66"/>
      <c r="FCD152" s="66"/>
      <c r="FCE152" s="66"/>
      <c r="FCF152" s="66"/>
      <c r="FCG152" s="66"/>
      <c r="FCH152" s="66"/>
      <c r="FCI152" s="66"/>
      <c r="FCJ152" s="66"/>
      <c r="FCK152" s="66"/>
      <c r="FCL152" s="66"/>
      <c r="FCM152" s="66"/>
      <c r="FCN152" s="66"/>
      <c r="FCO152" s="66"/>
      <c r="FCP152" s="66"/>
      <c r="FCQ152" s="66"/>
      <c r="FCR152" s="66"/>
      <c r="FCS152" s="66"/>
      <c r="FCT152" s="66"/>
      <c r="FCU152" s="66"/>
      <c r="FCV152" s="66"/>
      <c r="FCW152" s="66"/>
      <c r="FCX152" s="66"/>
      <c r="FCY152" s="66"/>
      <c r="FCZ152" s="66"/>
      <c r="FDA152" s="66"/>
      <c r="FDB152" s="66"/>
      <c r="FDC152" s="66"/>
      <c r="FDD152" s="66"/>
      <c r="FDE152" s="66"/>
      <c r="FDF152" s="66"/>
      <c r="FDG152" s="66"/>
      <c r="FDH152" s="66"/>
      <c r="FDI152" s="66"/>
      <c r="FDJ152" s="66"/>
      <c r="FDK152" s="66"/>
      <c r="FDL152" s="66"/>
      <c r="FDM152" s="66"/>
      <c r="FDN152" s="66"/>
      <c r="FDO152" s="66"/>
      <c r="FDP152" s="66"/>
      <c r="FDQ152" s="66"/>
      <c r="FDR152" s="66"/>
      <c r="FDS152" s="66"/>
      <c r="FDT152" s="66"/>
      <c r="FDU152" s="66"/>
      <c r="FDV152" s="66"/>
      <c r="FDW152" s="66"/>
      <c r="FDX152" s="66"/>
      <c r="FDY152" s="66"/>
      <c r="FDZ152" s="66"/>
      <c r="FEA152" s="66"/>
      <c r="FEB152" s="66"/>
      <c r="FEC152" s="66"/>
      <c r="FED152" s="66"/>
      <c r="FEE152" s="66"/>
      <c r="FEF152" s="66"/>
      <c r="FEG152" s="66"/>
      <c r="FEH152" s="66"/>
      <c r="FEI152" s="66"/>
      <c r="FEJ152" s="66"/>
      <c r="FEK152" s="66"/>
      <c r="FEL152" s="66"/>
      <c r="FEM152" s="66"/>
      <c r="FEN152" s="66"/>
      <c r="FEO152" s="66"/>
      <c r="FEP152" s="66"/>
      <c r="FEQ152" s="66"/>
      <c r="FER152" s="66"/>
      <c r="FES152" s="66"/>
      <c r="FET152" s="66"/>
      <c r="FEU152" s="66"/>
      <c r="FEV152" s="66"/>
      <c r="FEW152" s="66"/>
      <c r="FEX152" s="66"/>
      <c r="FEY152" s="66"/>
      <c r="FEZ152" s="66"/>
      <c r="FFA152" s="66"/>
      <c r="FFB152" s="66"/>
      <c r="FFC152" s="66"/>
      <c r="FFD152" s="66"/>
      <c r="FFE152" s="66"/>
      <c r="FFF152" s="66"/>
      <c r="FFG152" s="66"/>
      <c r="FFH152" s="66"/>
      <c r="FFI152" s="66"/>
      <c r="FFJ152" s="66"/>
      <c r="FFK152" s="66"/>
      <c r="FFL152" s="66"/>
      <c r="FFM152" s="66"/>
      <c r="FFN152" s="66"/>
      <c r="FFO152" s="66"/>
      <c r="FFP152" s="66"/>
      <c r="FFQ152" s="66"/>
      <c r="FFR152" s="66"/>
      <c r="FFS152" s="66"/>
      <c r="FFT152" s="66"/>
      <c r="FFU152" s="66"/>
      <c r="FFV152" s="66"/>
      <c r="FFW152" s="66"/>
      <c r="FFX152" s="66"/>
      <c r="FFY152" s="66"/>
      <c r="FFZ152" s="66"/>
      <c r="FGA152" s="66"/>
      <c r="FGB152" s="66"/>
      <c r="FGC152" s="66"/>
      <c r="FGD152" s="66"/>
      <c r="FGE152" s="66"/>
      <c r="FGF152" s="66"/>
      <c r="FGG152" s="66"/>
      <c r="FGH152" s="66"/>
      <c r="FGI152" s="66"/>
      <c r="FGJ152" s="66"/>
      <c r="FGK152" s="66"/>
      <c r="FGL152" s="66"/>
      <c r="FGM152" s="66"/>
      <c r="FGN152" s="66"/>
      <c r="FGO152" s="66"/>
      <c r="FGP152" s="66"/>
      <c r="FGQ152" s="66"/>
      <c r="FGR152" s="66"/>
      <c r="FGS152" s="66"/>
      <c r="FGT152" s="66"/>
      <c r="FGU152" s="66"/>
      <c r="FGV152" s="66"/>
      <c r="FGW152" s="66"/>
      <c r="FGX152" s="66"/>
      <c r="FGY152" s="66"/>
      <c r="FGZ152" s="66"/>
      <c r="FHA152" s="66"/>
      <c r="FHB152" s="66"/>
      <c r="FHC152" s="66"/>
      <c r="FHD152" s="66"/>
      <c r="FHE152" s="66"/>
      <c r="FHF152" s="66"/>
      <c r="FHG152" s="66"/>
      <c r="FHH152" s="66"/>
      <c r="FHI152" s="66"/>
      <c r="FHJ152" s="66"/>
      <c r="FHK152" s="66"/>
      <c r="FHL152" s="66"/>
      <c r="FHM152" s="66"/>
      <c r="FHN152" s="66"/>
      <c r="FHO152" s="66"/>
      <c r="FHP152" s="66"/>
      <c r="FHQ152" s="66"/>
      <c r="FHR152" s="66"/>
      <c r="FHS152" s="66"/>
      <c r="FHT152" s="66"/>
      <c r="FHU152" s="66"/>
      <c r="FHV152" s="66"/>
      <c r="FHW152" s="66"/>
      <c r="FHX152" s="66"/>
      <c r="FHY152" s="66"/>
      <c r="FHZ152" s="66"/>
      <c r="FIA152" s="66"/>
      <c r="FIB152" s="66"/>
      <c r="FIC152" s="66"/>
      <c r="FID152" s="66"/>
      <c r="FIE152" s="66"/>
      <c r="FIF152" s="66"/>
      <c r="FIG152" s="66"/>
      <c r="FIH152" s="66"/>
      <c r="FII152" s="66"/>
      <c r="FIJ152" s="66"/>
      <c r="FIK152" s="66"/>
      <c r="FIL152" s="66"/>
      <c r="FIM152" s="66"/>
      <c r="FIN152" s="66"/>
      <c r="FIO152" s="66"/>
      <c r="FIP152" s="66"/>
      <c r="FIQ152" s="66"/>
      <c r="FIR152" s="66"/>
      <c r="FIS152" s="66"/>
      <c r="FIT152" s="66"/>
      <c r="FIU152" s="66"/>
      <c r="FIV152" s="66"/>
      <c r="FIW152" s="66"/>
      <c r="FIX152" s="66"/>
      <c r="FIY152" s="66"/>
      <c r="FIZ152" s="66"/>
      <c r="FJA152" s="66"/>
      <c r="FJB152" s="66"/>
      <c r="FJC152" s="66"/>
      <c r="FJD152" s="66"/>
      <c r="FJE152" s="66"/>
      <c r="FJF152" s="66"/>
      <c r="FJG152" s="66"/>
      <c r="FJH152" s="66"/>
      <c r="FJI152" s="66"/>
      <c r="FJJ152" s="66"/>
      <c r="FJK152" s="66"/>
      <c r="FJL152" s="66"/>
      <c r="FJM152" s="66"/>
      <c r="FJN152" s="66"/>
      <c r="FJO152" s="66"/>
      <c r="FJP152" s="66"/>
      <c r="FJQ152" s="66"/>
      <c r="FJR152" s="66"/>
      <c r="FJS152" s="66"/>
      <c r="FJT152" s="66"/>
      <c r="FJU152" s="66"/>
      <c r="FJV152" s="66"/>
      <c r="FJW152" s="66"/>
      <c r="FJX152" s="66"/>
      <c r="FJY152" s="66"/>
      <c r="FJZ152" s="66"/>
      <c r="FKA152" s="66"/>
      <c r="FKB152" s="66"/>
      <c r="FKC152" s="66"/>
      <c r="FKD152" s="66"/>
      <c r="FKE152" s="66"/>
      <c r="FKF152" s="66"/>
      <c r="FKG152" s="66"/>
      <c r="FKH152" s="66"/>
      <c r="FKI152" s="66"/>
      <c r="FKJ152" s="66"/>
      <c r="FKK152" s="66"/>
      <c r="FKL152" s="66"/>
      <c r="FKM152" s="66"/>
      <c r="FKN152" s="66"/>
      <c r="FKO152" s="66"/>
      <c r="FKP152" s="66"/>
      <c r="FKQ152" s="66"/>
      <c r="FKR152" s="66"/>
      <c r="FKS152" s="66"/>
      <c r="FKT152" s="66"/>
      <c r="FKU152" s="66"/>
      <c r="FKV152" s="66"/>
      <c r="FKW152" s="66"/>
      <c r="FKX152" s="66"/>
      <c r="FKY152" s="66"/>
      <c r="FKZ152" s="66"/>
      <c r="FLA152" s="66"/>
      <c r="FLB152" s="66"/>
      <c r="FLC152" s="66"/>
      <c r="FLD152" s="66"/>
      <c r="FLE152" s="66"/>
      <c r="FLF152" s="66"/>
      <c r="FLG152" s="66"/>
      <c r="FLH152" s="66"/>
      <c r="FLI152" s="66"/>
      <c r="FLJ152" s="66"/>
      <c r="FLK152" s="66"/>
      <c r="FLL152" s="66"/>
      <c r="FLM152" s="66"/>
      <c r="FLN152" s="66"/>
      <c r="FLO152" s="66"/>
      <c r="FLP152" s="66"/>
      <c r="FLQ152" s="66"/>
      <c r="FLR152" s="66"/>
      <c r="FLS152" s="66"/>
      <c r="FLT152" s="66"/>
      <c r="FLU152" s="66"/>
      <c r="FLV152" s="66"/>
      <c r="FLW152" s="66"/>
      <c r="FLX152" s="66"/>
      <c r="FLY152" s="66"/>
      <c r="FLZ152" s="66"/>
      <c r="FMA152" s="66"/>
      <c r="FMB152" s="66"/>
      <c r="FMC152" s="66"/>
      <c r="FMD152" s="66"/>
      <c r="FME152" s="66"/>
      <c r="FMF152" s="66"/>
      <c r="FMG152" s="66"/>
      <c r="FMH152" s="66"/>
      <c r="FMI152" s="66"/>
      <c r="FMJ152" s="66"/>
      <c r="FMK152" s="66"/>
      <c r="FML152" s="66"/>
      <c r="FMM152" s="66"/>
      <c r="FMN152" s="66"/>
      <c r="FMO152" s="66"/>
      <c r="FMP152" s="66"/>
      <c r="FMQ152" s="66"/>
      <c r="FMR152" s="66"/>
      <c r="FMS152" s="66"/>
      <c r="FMT152" s="66"/>
      <c r="FMU152" s="66"/>
      <c r="FMV152" s="66"/>
      <c r="FMW152" s="66"/>
      <c r="FMX152" s="66"/>
      <c r="FMY152" s="66"/>
      <c r="FMZ152" s="66"/>
      <c r="FNA152" s="66"/>
      <c r="FNB152" s="66"/>
      <c r="FNC152" s="66"/>
      <c r="FND152" s="66"/>
      <c r="FNE152" s="66"/>
      <c r="FNF152" s="66"/>
      <c r="FNG152" s="66"/>
      <c r="FNH152" s="66"/>
      <c r="FNI152" s="66"/>
      <c r="FNJ152" s="66"/>
      <c r="FNK152" s="66"/>
      <c r="FNL152" s="66"/>
      <c r="FNM152" s="66"/>
      <c r="FNN152" s="66"/>
      <c r="FNO152" s="66"/>
      <c r="FNP152" s="66"/>
      <c r="FNQ152" s="66"/>
      <c r="FNR152" s="66"/>
      <c r="FNS152" s="66"/>
      <c r="FNT152" s="66"/>
      <c r="FNU152" s="66"/>
      <c r="FNV152" s="66"/>
      <c r="FNW152" s="66"/>
      <c r="FNX152" s="66"/>
      <c r="FNY152" s="66"/>
      <c r="FNZ152" s="66"/>
      <c r="FOA152" s="66"/>
      <c r="FOB152" s="66"/>
      <c r="FOC152" s="66"/>
      <c r="FOD152" s="66"/>
      <c r="FOE152" s="66"/>
      <c r="FOF152" s="66"/>
      <c r="FOG152" s="66"/>
      <c r="FOH152" s="66"/>
      <c r="FOI152" s="66"/>
      <c r="FOJ152" s="66"/>
      <c r="FOK152" s="66"/>
      <c r="FOL152" s="66"/>
      <c r="FOM152" s="66"/>
      <c r="FON152" s="66"/>
      <c r="FOO152" s="66"/>
      <c r="FOP152" s="66"/>
      <c r="FOQ152" s="66"/>
      <c r="FOR152" s="66"/>
      <c r="FOS152" s="66"/>
      <c r="FOT152" s="66"/>
      <c r="FOU152" s="66"/>
      <c r="FOV152" s="66"/>
      <c r="FOW152" s="66"/>
      <c r="FOX152" s="66"/>
      <c r="FOY152" s="66"/>
      <c r="FOZ152" s="66"/>
      <c r="FPA152" s="66"/>
      <c r="FPB152" s="66"/>
      <c r="FPC152" s="66"/>
      <c r="FPD152" s="66"/>
      <c r="FPE152" s="66"/>
      <c r="FPF152" s="66"/>
      <c r="FPG152" s="66"/>
      <c r="FPH152" s="66"/>
      <c r="FPI152" s="66"/>
      <c r="FPJ152" s="66"/>
      <c r="FPK152" s="66"/>
      <c r="FPL152" s="66"/>
      <c r="FPM152" s="66"/>
      <c r="FPN152" s="66"/>
      <c r="FPO152" s="66"/>
      <c r="FPP152" s="66"/>
      <c r="FPQ152" s="66"/>
      <c r="FPR152" s="66"/>
      <c r="FPS152" s="66"/>
      <c r="FPT152" s="66"/>
      <c r="FPU152" s="66"/>
      <c r="FPV152" s="66"/>
      <c r="FPW152" s="66"/>
      <c r="FPX152" s="66"/>
      <c r="FPY152" s="66"/>
      <c r="FPZ152" s="66"/>
      <c r="FQA152" s="66"/>
      <c r="FQB152" s="66"/>
      <c r="FQC152" s="66"/>
      <c r="FQD152" s="66"/>
      <c r="FQE152" s="66"/>
      <c r="FQF152" s="66"/>
      <c r="FQG152" s="66"/>
      <c r="FQH152" s="66"/>
      <c r="FQI152" s="66"/>
      <c r="FQJ152" s="66"/>
      <c r="FQK152" s="66"/>
      <c r="FQL152" s="66"/>
      <c r="FQM152" s="66"/>
      <c r="FQN152" s="66"/>
      <c r="FQO152" s="66"/>
      <c r="FQP152" s="66"/>
      <c r="FQQ152" s="66"/>
      <c r="FQR152" s="66"/>
      <c r="FQS152" s="66"/>
      <c r="FQT152" s="66"/>
      <c r="FQU152" s="66"/>
      <c r="FQV152" s="66"/>
      <c r="FQW152" s="66"/>
      <c r="FQX152" s="66"/>
      <c r="FQY152" s="66"/>
      <c r="FQZ152" s="66"/>
      <c r="FRA152" s="66"/>
      <c r="FRB152" s="66"/>
      <c r="FRC152" s="66"/>
      <c r="FRD152" s="66"/>
      <c r="FRE152" s="66"/>
      <c r="FRF152" s="66"/>
      <c r="FRG152" s="66"/>
      <c r="FRH152" s="66"/>
      <c r="FRI152" s="66"/>
      <c r="FRJ152" s="66"/>
      <c r="FRK152" s="66"/>
      <c r="FRL152" s="66"/>
      <c r="FRM152" s="66"/>
      <c r="FRN152" s="66"/>
      <c r="FRO152" s="66"/>
      <c r="FRP152" s="66"/>
      <c r="FRQ152" s="66"/>
      <c r="FRR152" s="66"/>
      <c r="FRS152" s="66"/>
      <c r="FRT152" s="66"/>
      <c r="FRU152" s="66"/>
      <c r="FRV152" s="66"/>
      <c r="FRW152" s="66"/>
      <c r="FRX152" s="66"/>
      <c r="FRY152" s="66"/>
      <c r="FRZ152" s="66"/>
      <c r="FSA152" s="66"/>
      <c r="FSB152" s="66"/>
      <c r="FSC152" s="66"/>
      <c r="FSD152" s="66"/>
      <c r="FSE152" s="66"/>
      <c r="FSF152" s="66"/>
      <c r="FSG152" s="66"/>
      <c r="FSH152" s="66"/>
      <c r="FSI152" s="66"/>
      <c r="FSJ152" s="66"/>
      <c r="FSK152" s="66"/>
      <c r="FSL152" s="66"/>
      <c r="FSM152" s="66"/>
      <c r="FSN152" s="66"/>
      <c r="FSO152" s="66"/>
      <c r="FSP152" s="66"/>
      <c r="FSQ152" s="66"/>
      <c r="FSR152" s="66"/>
      <c r="FSS152" s="66"/>
      <c r="FST152" s="66"/>
      <c r="FSU152" s="66"/>
      <c r="FSV152" s="66"/>
      <c r="FSW152" s="66"/>
      <c r="FSX152" s="66"/>
      <c r="FSY152" s="66"/>
      <c r="FSZ152" s="66"/>
      <c r="FTA152" s="66"/>
      <c r="FTB152" s="66"/>
      <c r="FTC152" s="66"/>
      <c r="FTD152" s="66"/>
      <c r="FTE152" s="66"/>
      <c r="FTF152" s="66"/>
      <c r="FTG152" s="66"/>
      <c r="FTH152" s="66"/>
      <c r="FTI152" s="66"/>
      <c r="FTJ152" s="66"/>
      <c r="FTK152" s="66"/>
      <c r="FTL152" s="66"/>
      <c r="FTM152" s="66"/>
      <c r="FTN152" s="66"/>
      <c r="FTO152" s="66"/>
      <c r="FTP152" s="66"/>
      <c r="FTQ152" s="66"/>
      <c r="FTR152" s="66"/>
      <c r="FTS152" s="66"/>
      <c r="FTT152" s="66"/>
      <c r="FTU152" s="66"/>
      <c r="FTV152" s="66"/>
      <c r="FTW152" s="66"/>
      <c r="FTX152" s="66"/>
      <c r="FTY152" s="66"/>
      <c r="FTZ152" s="66"/>
      <c r="FUA152" s="66"/>
      <c r="FUB152" s="66"/>
      <c r="FUC152" s="66"/>
      <c r="FUD152" s="66"/>
      <c r="FUE152" s="66"/>
      <c r="FUF152" s="66"/>
      <c r="FUG152" s="66"/>
      <c r="FUH152" s="66"/>
      <c r="FUI152" s="66"/>
      <c r="FUJ152" s="66"/>
      <c r="FUK152" s="66"/>
      <c r="FUL152" s="66"/>
      <c r="FUM152" s="66"/>
      <c r="FUN152" s="66"/>
      <c r="FUO152" s="66"/>
      <c r="FUP152" s="66"/>
      <c r="FUQ152" s="66"/>
      <c r="FUR152" s="66"/>
      <c r="FUS152" s="66"/>
      <c r="FUT152" s="66"/>
      <c r="FUU152" s="66"/>
      <c r="FUV152" s="66"/>
      <c r="FUW152" s="66"/>
      <c r="FUX152" s="66"/>
      <c r="FUY152" s="66"/>
      <c r="FUZ152" s="66"/>
      <c r="FVA152" s="66"/>
      <c r="FVB152" s="66"/>
      <c r="FVC152" s="66"/>
      <c r="FVD152" s="66"/>
      <c r="FVE152" s="66"/>
      <c r="FVF152" s="66"/>
      <c r="FVG152" s="66"/>
      <c r="FVH152" s="66"/>
      <c r="FVI152" s="66"/>
      <c r="FVJ152" s="66"/>
      <c r="FVK152" s="66"/>
      <c r="FVL152" s="66"/>
      <c r="FVM152" s="66"/>
      <c r="FVN152" s="66"/>
      <c r="FVO152" s="66"/>
      <c r="FVP152" s="66"/>
      <c r="FVQ152" s="66"/>
      <c r="FVR152" s="66"/>
      <c r="FVS152" s="66"/>
      <c r="FVT152" s="66"/>
      <c r="FVU152" s="66"/>
      <c r="FVV152" s="66"/>
      <c r="FVW152" s="66"/>
      <c r="FVX152" s="66"/>
      <c r="FVY152" s="66"/>
      <c r="FVZ152" s="66"/>
      <c r="FWA152" s="66"/>
      <c r="FWB152" s="66"/>
      <c r="FWC152" s="66"/>
      <c r="FWD152" s="66"/>
      <c r="FWE152" s="66"/>
      <c r="FWF152" s="66"/>
      <c r="FWG152" s="66"/>
      <c r="FWH152" s="66"/>
      <c r="FWI152" s="66"/>
      <c r="FWJ152" s="66"/>
      <c r="FWK152" s="66"/>
      <c r="FWL152" s="66"/>
      <c r="FWM152" s="66"/>
      <c r="FWN152" s="66"/>
      <c r="FWO152" s="66"/>
      <c r="FWP152" s="66"/>
      <c r="FWQ152" s="66"/>
      <c r="FWR152" s="66"/>
      <c r="FWS152" s="66"/>
      <c r="FWT152" s="66"/>
      <c r="FWU152" s="66"/>
      <c r="FWV152" s="66"/>
      <c r="FWW152" s="66"/>
      <c r="FWX152" s="66"/>
      <c r="FWY152" s="66"/>
      <c r="FWZ152" s="66"/>
      <c r="FXA152" s="66"/>
      <c r="FXB152" s="66"/>
      <c r="FXC152" s="66"/>
      <c r="FXD152" s="66"/>
      <c r="FXE152" s="66"/>
      <c r="FXF152" s="66"/>
      <c r="FXG152" s="66"/>
      <c r="FXH152" s="66"/>
      <c r="FXI152" s="66"/>
      <c r="FXJ152" s="66"/>
      <c r="FXK152" s="66"/>
      <c r="FXL152" s="66"/>
      <c r="FXM152" s="66"/>
      <c r="FXN152" s="66"/>
      <c r="FXO152" s="66"/>
      <c r="FXP152" s="66"/>
      <c r="FXQ152" s="66"/>
      <c r="FXR152" s="66"/>
      <c r="FXS152" s="66"/>
      <c r="FXT152" s="66"/>
      <c r="FXU152" s="66"/>
      <c r="FXV152" s="66"/>
      <c r="FXW152" s="66"/>
      <c r="FXX152" s="66"/>
      <c r="FXY152" s="66"/>
      <c r="FXZ152" s="66"/>
      <c r="FYA152" s="66"/>
      <c r="FYB152" s="66"/>
      <c r="FYC152" s="66"/>
      <c r="FYD152" s="66"/>
      <c r="FYE152" s="66"/>
      <c r="FYF152" s="66"/>
      <c r="FYG152" s="66"/>
      <c r="FYH152" s="66"/>
      <c r="FYI152" s="66"/>
      <c r="FYJ152" s="66"/>
      <c r="FYK152" s="66"/>
      <c r="FYL152" s="66"/>
      <c r="FYM152" s="66"/>
      <c r="FYN152" s="66"/>
      <c r="FYO152" s="66"/>
      <c r="FYP152" s="66"/>
      <c r="FYQ152" s="66"/>
      <c r="FYR152" s="66"/>
      <c r="FYS152" s="66"/>
      <c r="FYT152" s="66"/>
      <c r="FYU152" s="66"/>
      <c r="FYV152" s="66"/>
      <c r="FYW152" s="66"/>
      <c r="FYX152" s="66"/>
      <c r="FYY152" s="66"/>
      <c r="FYZ152" s="66"/>
      <c r="FZA152" s="66"/>
      <c r="FZB152" s="66"/>
      <c r="FZC152" s="66"/>
      <c r="FZD152" s="66"/>
      <c r="FZE152" s="66"/>
      <c r="FZF152" s="66"/>
      <c r="FZG152" s="66"/>
      <c r="FZH152" s="66"/>
      <c r="FZI152" s="66"/>
      <c r="FZJ152" s="66"/>
      <c r="FZK152" s="66"/>
      <c r="FZL152" s="66"/>
      <c r="FZM152" s="66"/>
      <c r="FZN152" s="66"/>
      <c r="FZO152" s="66"/>
      <c r="FZP152" s="66"/>
      <c r="FZQ152" s="66"/>
      <c r="FZR152" s="66"/>
      <c r="FZS152" s="66"/>
      <c r="FZT152" s="66"/>
      <c r="FZU152" s="66"/>
      <c r="FZV152" s="66"/>
      <c r="FZW152" s="66"/>
      <c r="FZX152" s="66"/>
      <c r="FZY152" s="66"/>
      <c r="FZZ152" s="66"/>
      <c r="GAA152" s="66"/>
      <c r="GAB152" s="66"/>
      <c r="GAC152" s="66"/>
      <c r="GAD152" s="66"/>
      <c r="GAE152" s="66"/>
      <c r="GAF152" s="66"/>
      <c r="GAG152" s="66"/>
      <c r="GAH152" s="66"/>
      <c r="GAI152" s="66"/>
      <c r="GAJ152" s="66"/>
      <c r="GAK152" s="66"/>
      <c r="GAL152" s="66"/>
      <c r="GAM152" s="66"/>
      <c r="GAN152" s="66"/>
      <c r="GAO152" s="66"/>
      <c r="GAP152" s="66"/>
      <c r="GAQ152" s="66"/>
      <c r="GAR152" s="66"/>
      <c r="GAS152" s="66"/>
      <c r="GAT152" s="66"/>
      <c r="GAU152" s="66"/>
      <c r="GAV152" s="66"/>
      <c r="GAW152" s="66"/>
      <c r="GAX152" s="66"/>
      <c r="GAY152" s="66"/>
      <c r="GAZ152" s="66"/>
      <c r="GBA152" s="66"/>
      <c r="GBB152" s="66"/>
      <c r="GBC152" s="66"/>
      <c r="GBD152" s="66"/>
      <c r="GBE152" s="66"/>
      <c r="GBF152" s="66"/>
      <c r="GBG152" s="66"/>
      <c r="GBH152" s="66"/>
      <c r="GBI152" s="66"/>
      <c r="GBJ152" s="66"/>
      <c r="GBK152" s="66"/>
      <c r="GBL152" s="66"/>
      <c r="GBM152" s="66"/>
      <c r="GBN152" s="66"/>
      <c r="GBO152" s="66"/>
      <c r="GBP152" s="66"/>
      <c r="GBQ152" s="66"/>
      <c r="GBR152" s="66"/>
      <c r="GBS152" s="66"/>
      <c r="GBT152" s="66"/>
      <c r="GBU152" s="66"/>
      <c r="GBV152" s="66"/>
      <c r="GBW152" s="66"/>
      <c r="GBX152" s="66"/>
      <c r="GBY152" s="66"/>
      <c r="GBZ152" s="66"/>
      <c r="GCA152" s="66"/>
      <c r="GCB152" s="66"/>
      <c r="GCC152" s="66"/>
      <c r="GCD152" s="66"/>
      <c r="GCE152" s="66"/>
      <c r="GCF152" s="66"/>
      <c r="GCG152" s="66"/>
      <c r="GCH152" s="66"/>
      <c r="GCI152" s="66"/>
      <c r="GCJ152" s="66"/>
      <c r="GCK152" s="66"/>
      <c r="GCL152" s="66"/>
      <c r="GCM152" s="66"/>
      <c r="GCN152" s="66"/>
      <c r="GCO152" s="66"/>
      <c r="GCP152" s="66"/>
      <c r="GCQ152" s="66"/>
      <c r="GCR152" s="66"/>
      <c r="GCS152" s="66"/>
      <c r="GCT152" s="66"/>
      <c r="GCU152" s="66"/>
      <c r="GCV152" s="66"/>
      <c r="GCW152" s="66"/>
      <c r="GCX152" s="66"/>
      <c r="GCY152" s="66"/>
      <c r="GCZ152" s="66"/>
      <c r="GDA152" s="66"/>
      <c r="GDB152" s="66"/>
      <c r="GDC152" s="66"/>
      <c r="GDD152" s="66"/>
      <c r="GDE152" s="66"/>
      <c r="GDF152" s="66"/>
      <c r="GDG152" s="66"/>
      <c r="GDH152" s="66"/>
      <c r="GDI152" s="66"/>
      <c r="GDJ152" s="66"/>
      <c r="GDK152" s="66"/>
      <c r="GDL152" s="66"/>
      <c r="GDM152" s="66"/>
      <c r="GDN152" s="66"/>
      <c r="GDO152" s="66"/>
      <c r="GDP152" s="66"/>
      <c r="GDQ152" s="66"/>
      <c r="GDR152" s="66"/>
      <c r="GDS152" s="66"/>
      <c r="GDT152" s="66"/>
      <c r="GDU152" s="66"/>
      <c r="GDV152" s="66"/>
      <c r="GDW152" s="66"/>
      <c r="GDX152" s="66"/>
      <c r="GDY152" s="66"/>
      <c r="GDZ152" s="66"/>
      <c r="GEA152" s="66"/>
      <c r="GEB152" s="66"/>
      <c r="GEC152" s="66"/>
      <c r="GED152" s="66"/>
      <c r="GEE152" s="66"/>
      <c r="GEF152" s="66"/>
      <c r="GEG152" s="66"/>
      <c r="GEH152" s="66"/>
      <c r="GEI152" s="66"/>
      <c r="GEJ152" s="66"/>
      <c r="GEK152" s="66"/>
      <c r="GEL152" s="66"/>
      <c r="GEM152" s="66"/>
      <c r="GEN152" s="66"/>
      <c r="GEO152" s="66"/>
      <c r="GEP152" s="66"/>
      <c r="GEQ152" s="66"/>
      <c r="GER152" s="66"/>
      <c r="GES152" s="66"/>
      <c r="GET152" s="66"/>
      <c r="GEU152" s="66"/>
      <c r="GEV152" s="66"/>
      <c r="GEW152" s="66"/>
      <c r="GEX152" s="66"/>
      <c r="GEY152" s="66"/>
      <c r="GEZ152" s="66"/>
      <c r="GFA152" s="66"/>
      <c r="GFB152" s="66"/>
      <c r="GFC152" s="66"/>
      <c r="GFD152" s="66"/>
      <c r="GFE152" s="66"/>
      <c r="GFF152" s="66"/>
      <c r="GFG152" s="66"/>
      <c r="GFH152" s="66"/>
      <c r="GFI152" s="66"/>
      <c r="GFJ152" s="66"/>
      <c r="GFK152" s="66"/>
      <c r="GFL152" s="66"/>
      <c r="GFM152" s="66"/>
      <c r="GFN152" s="66"/>
      <c r="GFO152" s="66"/>
      <c r="GFP152" s="66"/>
      <c r="GFQ152" s="66"/>
      <c r="GFR152" s="66"/>
      <c r="GFS152" s="66"/>
      <c r="GFT152" s="66"/>
      <c r="GFU152" s="66"/>
      <c r="GFV152" s="66"/>
      <c r="GFW152" s="66"/>
      <c r="GFX152" s="66"/>
      <c r="GFY152" s="66"/>
      <c r="GFZ152" s="66"/>
      <c r="GGA152" s="66"/>
      <c r="GGB152" s="66"/>
      <c r="GGC152" s="66"/>
      <c r="GGD152" s="66"/>
      <c r="GGE152" s="66"/>
      <c r="GGF152" s="66"/>
      <c r="GGG152" s="66"/>
      <c r="GGH152" s="66"/>
      <c r="GGI152" s="66"/>
      <c r="GGJ152" s="66"/>
      <c r="GGK152" s="66"/>
      <c r="GGL152" s="66"/>
      <c r="GGM152" s="66"/>
      <c r="GGN152" s="66"/>
      <c r="GGO152" s="66"/>
      <c r="GGP152" s="66"/>
      <c r="GGQ152" s="66"/>
      <c r="GGR152" s="66"/>
      <c r="GGS152" s="66"/>
      <c r="GGT152" s="66"/>
      <c r="GGU152" s="66"/>
      <c r="GGV152" s="66"/>
      <c r="GGW152" s="66"/>
      <c r="GGX152" s="66"/>
      <c r="GGY152" s="66"/>
      <c r="GGZ152" s="66"/>
      <c r="GHA152" s="66"/>
      <c r="GHB152" s="66"/>
      <c r="GHC152" s="66"/>
      <c r="GHD152" s="66"/>
      <c r="GHE152" s="66"/>
      <c r="GHF152" s="66"/>
      <c r="GHG152" s="66"/>
      <c r="GHH152" s="66"/>
      <c r="GHI152" s="66"/>
      <c r="GHJ152" s="66"/>
      <c r="GHK152" s="66"/>
      <c r="GHL152" s="66"/>
      <c r="GHM152" s="66"/>
      <c r="GHN152" s="66"/>
      <c r="GHO152" s="66"/>
      <c r="GHP152" s="66"/>
      <c r="GHQ152" s="66"/>
      <c r="GHR152" s="66"/>
      <c r="GHS152" s="66"/>
      <c r="GHT152" s="66"/>
      <c r="GHU152" s="66"/>
      <c r="GHV152" s="66"/>
      <c r="GHW152" s="66"/>
      <c r="GHX152" s="66"/>
      <c r="GHY152" s="66"/>
      <c r="GHZ152" s="66"/>
      <c r="GIA152" s="66"/>
      <c r="GIB152" s="66"/>
      <c r="GIC152" s="66"/>
      <c r="GID152" s="66"/>
      <c r="GIE152" s="66"/>
      <c r="GIF152" s="66"/>
      <c r="GIG152" s="66"/>
      <c r="GIH152" s="66"/>
      <c r="GII152" s="66"/>
      <c r="GIJ152" s="66"/>
      <c r="GIK152" s="66"/>
      <c r="GIL152" s="66"/>
      <c r="GIM152" s="66"/>
      <c r="GIN152" s="66"/>
      <c r="GIO152" s="66"/>
      <c r="GIP152" s="66"/>
      <c r="GIQ152" s="66"/>
      <c r="GIR152" s="66"/>
      <c r="GIS152" s="66"/>
      <c r="GIT152" s="66"/>
      <c r="GIU152" s="66"/>
      <c r="GIV152" s="66"/>
      <c r="GIW152" s="66"/>
      <c r="GIX152" s="66"/>
      <c r="GIY152" s="66"/>
      <c r="GIZ152" s="66"/>
      <c r="GJA152" s="66"/>
      <c r="GJB152" s="66"/>
      <c r="GJC152" s="66"/>
      <c r="GJD152" s="66"/>
      <c r="GJE152" s="66"/>
      <c r="GJF152" s="66"/>
      <c r="GJG152" s="66"/>
      <c r="GJH152" s="66"/>
      <c r="GJI152" s="66"/>
      <c r="GJJ152" s="66"/>
      <c r="GJK152" s="66"/>
      <c r="GJL152" s="66"/>
      <c r="GJM152" s="66"/>
      <c r="GJN152" s="66"/>
      <c r="GJO152" s="66"/>
      <c r="GJP152" s="66"/>
      <c r="GJQ152" s="66"/>
      <c r="GJR152" s="66"/>
      <c r="GJS152" s="66"/>
      <c r="GJT152" s="66"/>
      <c r="GJU152" s="66"/>
      <c r="GJV152" s="66"/>
      <c r="GJW152" s="66"/>
      <c r="GJX152" s="66"/>
      <c r="GJY152" s="66"/>
      <c r="GJZ152" s="66"/>
      <c r="GKA152" s="66"/>
      <c r="GKB152" s="66"/>
      <c r="GKC152" s="66"/>
      <c r="GKD152" s="66"/>
      <c r="GKE152" s="66"/>
      <c r="GKF152" s="66"/>
      <c r="GKG152" s="66"/>
      <c r="GKH152" s="66"/>
      <c r="GKI152" s="66"/>
      <c r="GKJ152" s="66"/>
      <c r="GKK152" s="66"/>
      <c r="GKL152" s="66"/>
      <c r="GKM152" s="66"/>
      <c r="GKN152" s="66"/>
      <c r="GKO152" s="66"/>
      <c r="GKP152" s="66"/>
      <c r="GKQ152" s="66"/>
      <c r="GKR152" s="66"/>
      <c r="GKS152" s="66"/>
      <c r="GKT152" s="66"/>
      <c r="GKU152" s="66"/>
      <c r="GKV152" s="66"/>
      <c r="GKW152" s="66"/>
      <c r="GKX152" s="66"/>
      <c r="GKY152" s="66"/>
      <c r="GKZ152" s="66"/>
      <c r="GLA152" s="66"/>
      <c r="GLB152" s="66"/>
      <c r="GLC152" s="66"/>
      <c r="GLD152" s="66"/>
      <c r="GLE152" s="66"/>
      <c r="GLF152" s="66"/>
      <c r="GLG152" s="66"/>
      <c r="GLH152" s="66"/>
      <c r="GLI152" s="66"/>
      <c r="GLJ152" s="66"/>
      <c r="GLK152" s="66"/>
      <c r="GLL152" s="66"/>
      <c r="GLM152" s="66"/>
      <c r="GLN152" s="66"/>
      <c r="GLO152" s="66"/>
      <c r="GLP152" s="66"/>
      <c r="GLQ152" s="66"/>
      <c r="GLR152" s="66"/>
      <c r="GLS152" s="66"/>
      <c r="GLT152" s="66"/>
      <c r="GLU152" s="66"/>
      <c r="GLV152" s="66"/>
      <c r="GLW152" s="66"/>
      <c r="GLX152" s="66"/>
      <c r="GLY152" s="66"/>
      <c r="GLZ152" s="66"/>
      <c r="GMA152" s="66"/>
      <c r="GMB152" s="66"/>
      <c r="GMC152" s="66"/>
      <c r="GMD152" s="66"/>
      <c r="GME152" s="66"/>
      <c r="GMF152" s="66"/>
      <c r="GMG152" s="66"/>
      <c r="GMH152" s="66"/>
      <c r="GMI152" s="66"/>
      <c r="GMJ152" s="66"/>
      <c r="GMK152" s="66"/>
      <c r="GML152" s="66"/>
      <c r="GMM152" s="66"/>
      <c r="GMN152" s="66"/>
      <c r="GMO152" s="66"/>
      <c r="GMP152" s="66"/>
      <c r="GMQ152" s="66"/>
      <c r="GMR152" s="66"/>
      <c r="GMS152" s="66"/>
      <c r="GMT152" s="66"/>
      <c r="GMU152" s="66"/>
      <c r="GMV152" s="66"/>
      <c r="GMW152" s="66"/>
      <c r="GMX152" s="66"/>
      <c r="GMY152" s="66"/>
      <c r="GMZ152" s="66"/>
      <c r="GNA152" s="66"/>
      <c r="GNB152" s="66"/>
      <c r="GNC152" s="66"/>
      <c r="GND152" s="66"/>
      <c r="GNE152" s="66"/>
      <c r="GNF152" s="66"/>
      <c r="GNG152" s="66"/>
      <c r="GNH152" s="66"/>
      <c r="GNI152" s="66"/>
      <c r="GNJ152" s="66"/>
      <c r="GNK152" s="66"/>
      <c r="GNL152" s="66"/>
      <c r="GNM152" s="66"/>
      <c r="GNN152" s="66"/>
      <c r="GNO152" s="66"/>
      <c r="GNP152" s="66"/>
      <c r="GNQ152" s="66"/>
      <c r="GNR152" s="66"/>
      <c r="GNS152" s="66"/>
      <c r="GNT152" s="66"/>
      <c r="GNU152" s="66"/>
      <c r="GNV152" s="66"/>
      <c r="GNW152" s="66"/>
      <c r="GNX152" s="66"/>
      <c r="GNY152" s="66"/>
      <c r="GNZ152" s="66"/>
      <c r="GOA152" s="66"/>
      <c r="GOB152" s="66"/>
      <c r="GOC152" s="66"/>
      <c r="GOD152" s="66"/>
      <c r="GOE152" s="66"/>
      <c r="GOF152" s="66"/>
      <c r="GOG152" s="66"/>
      <c r="GOH152" s="66"/>
      <c r="GOI152" s="66"/>
      <c r="GOJ152" s="66"/>
      <c r="GOK152" s="66"/>
      <c r="GOL152" s="66"/>
      <c r="GOM152" s="66"/>
      <c r="GON152" s="66"/>
      <c r="GOO152" s="66"/>
      <c r="GOP152" s="66"/>
      <c r="GOQ152" s="66"/>
      <c r="GOR152" s="66"/>
      <c r="GOS152" s="66"/>
      <c r="GOT152" s="66"/>
      <c r="GOU152" s="66"/>
      <c r="GOV152" s="66"/>
      <c r="GOW152" s="66"/>
      <c r="GOX152" s="66"/>
      <c r="GOY152" s="66"/>
      <c r="GOZ152" s="66"/>
      <c r="GPA152" s="66"/>
      <c r="GPB152" s="66"/>
      <c r="GPC152" s="66"/>
      <c r="GPD152" s="66"/>
      <c r="GPE152" s="66"/>
      <c r="GPF152" s="66"/>
      <c r="GPG152" s="66"/>
      <c r="GPH152" s="66"/>
      <c r="GPI152" s="66"/>
      <c r="GPJ152" s="66"/>
      <c r="GPK152" s="66"/>
      <c r="GPL152" s="66"/>
      <c r="GPM152" s="66"/>
      <c r="GPN152" s="66"/>
      <c r="GPO152" s="66"/>
      <c r="GPP152" s="66"/>
      <c r="GPQ152" s="66"/>
      <c r="GPR152" s="66"/>
      <c r="GPS152" s="66"/>
      <c r="GPT152" s="66"/>
      <c r="GPU152" s="66"/>
      <c r="GPV152" s="66"/>
      <c r="GPW152" s="66"/>
      <c r="GPX152" s="66"/>
      <c r="GPY152" s="66"/>
      <c r="GPZ152" s="66"/>
      <c r="GQA152" s="66"/>
      <c r="GQB152" s="66"/>
      <c r="GQC152" s="66"/>
      <c r="GQD152" s="66"/>
      <c r="GQE152" s="66"/>
      <c r="GQF152" s="66"/>
      <c r="GQG152" s="66"/>
      <c r="GQH152" s="66"/>
      <c r="GQI152" s="66"/>
      <c r="GQJ152" s="66"/>
      <c r="GQK152" s="66"/>
      <c r="GQL152" s="66"/>
      <c r="GQM152" s="66"/>
      <c r="GQN152" s="66"/>
      <c r="GQO152" s="66"/>
      <c r="GQP152" s="66"/>
      <c r="GQQ152" s="66"/>
      <c r="GQR152" s="66"/>
      <c r="GQS152" s="66"/>
      <c r="GQT152" s="66"/>
      <c r="GQU152" s="66"/>
      <c r="GQV152" s="66"/>
      <c r="GQW152" s="66"/>
      <c r="GQX152" s="66"/>
      <c r="GQY152" s="66"/>
      <c r="GQZ152" s="66"/>
      <c r="GRA152" s="66"/>
      <c r="GRB152" s="66"/>
      <c r="GRC152" s="66"/>
      <c r="GRD152" s="66"/>
      <c r="GRE152" s="66"/>
      <c r="GRF152" s="66"/>
      <c r="GRG152" s="66"/>
      <c r="GRH152" s="66"/>
      <c r="GRI152" s="66"/>
      <c r="GRJ152" s="66"/>
      <c r="GRK152" s="66"/>
      <c r="GRL152" s="66"/>
      <c r="GRM152" s="66"/>
      <c r="GRN152" s="66"/>
      <c r="GRO152" s="66"/>
      <c r="GRP152" s="66"/>
      <c r="GRQ152" s="66"/>
      <c r="GRR152" s="66"/>
      <c r="GRS152" s="66"/>
      <c r="GRT152" s="66"/>
      <c r="GRU152" s="66"/>
      <c r="GRV152" s="66"/>
      <c r="GRW152" s="66"/>
      <c r="GRX152" s="66"/>
      <c r="GRY152" s="66"/>
      <c r="GRZ152" s="66"/>
      <c r="GSA152" s="66"/>
      <c r="GSB152" s="66"/>
      <c r="GSC152" s="66"/>
      <c r="GSD152" s="66"/>
      <c r="GSE152" s="66"/>
      <c r="GSF152" s="66"/>
      <c r="GSG152" s="66"/>
      <c r="GSH152" s="66"/>
      <c r="GSI152" s="66"/>
      <c r="GSJ152" s="66"/>
      <c r="GSK152" s="66"/>
      <c r="GSL152" s="66"/>
      <c r="GSM152" s="66"/>
      <c r="GSN152" s="66"/>
      <c r="GSO152" s="66"/>
      <c r="GSP152" s="66"/>
      <c r="GSQ152" s="66"/>
      <c r="GSR152" s="66"/>
      <c r="GSS152" s="66"/>
      <c r="GST152" s="66"/>
      <c r="GSU152" s="66"/>
      <c r="GSV152" s="66"/>
      <c r="GSW152" s="66"/>
      <c r="GSX152" s="66"/>
      <c r="GSY152" s="66"/>
      <c r="GSZ152" s="66"/>
      <c r="GTA152" s="66"/>
      <c r="GTB152" s="66"/>
      <c r="GTC152" s="66"/>
      <c r="GTD152" s="66"/>
      <c r="GTE152" s="66"/>
      <c r="GTF152" s="66"/>
      <c r="GTG152" s="66"/>
      <c r="GTH152" s="66"/>
      <c r="GTI152" s="66"/>
      <c r="GTJ152" s="66"/>
      <c r="GTK152" s="66"/>
      <c r="GTL152" s="66"/>
      <c r="GTM152" s="66"/>
      <c r="GTN152" s="66"/>
      <c r="GTO152" s="66"/>
      <c r="GTP152" s="66"/>
      <c r="GTQ152" s="66"/>
      <c r="GTR152" s="66"/>
      <c r="GTS152" s="66"/>
      <c r="GTT152" s="66"/>
      <c r="GTU152" s="66"/>
      <c r="GTV152" s="66"/>
      <c r="GTW152" s="66"/>
      <c r="GTX152" s="66"/>
      <c r="GTY152" s="66"/>
      <c r="GTZ152" s="66"/>
      <c r="GUA152" s="66"/>
      <c r="GUB152" s="66"/>
      <c r="GUC152" s="66"/>
      <c r="GUD152" s="66"/>
      <c r="GUE152" s="66"/>
      <c r="GUF152" s="66"/>
      <c r="GUG152" s="66"/>
      <c r="GUH152" s="66"/>
      <c r="GUI152" s="66"/>
      <c r="GUJ152" s="66"/>
      <c r="GUK152" s="66"/>
      <c r="GUL152" s="66"/>
      <c r="GUM152" s="66"/>
      <c r="GUN152" s="66"/>
      <c r="GUO152" s="66"/>
      <c r="GUP152" s="66"/>
      <c r="GUQ152" s="66"/>
      <c r="GUR152" s="66"/>
      <c r="GUS152" s="66"/>
      <c r="GUT152" s="66"/>
      <c r="GUU152" s="66"/>
      <c r="GUV152" s="66"/>
      <c r="GUW152" s="66"/>
      <c r="GUX152" s="66"/>
      <c r="GUY152" s="66"/>
      <c r="GUZ152" s="66"/>
      <c r="GVA152" s="66"/>
      <c r="GVB152" s="66"/>
      <c r="GVC152" s="66"/>
      <c r="GVD152" s="66"/>
      <c r="GVE152" s="66"/>
      <c r="GVF152" s="66"/>
      <c r="GVG152" s="66"/>
      <c r="GVH152" s="66"/>
      <c r="GVI152" s="66"/>
      <c r="GVJ152" s="66"/>
      <c r="GVK152" s="66"/>
      <c r="GVL152" s="66"/>
      <c r="GVM152" s="66"/>
      <c r="GVN152" s="66"/>
      <c r="GVO152" s="66"/>
      <c r="GVP152" s="66"/>
      <c r="GVQ152" s="66"/>
      <c r="GVR152" s="66"/>
      <c r="GVS152" s="66"/>
      <c r="GVT152" s="66"/>
      <c r="GVU152" s="66"/>
      <c r="GVV152" s="66"/>
      <c r="GVW152" s="66"/>
      <c r="GVX152" s="66"/>
      <c r="GVY152" s="66"/>
      <c r="GVZ152" s="66"/>
      <c r="GWA152" s="66"/>
      <c r="GWB152" s="66"/>
      <c r="GWC152" s="66"/>
      <c r="GWD152" s="66"/>
      <c r="GWE152" s="66"/>
      <c r="GWF152" s="66"/>
      <c r="GWG152" s="66"/>
      <c r="GWH152" s="66"/>
      <c r="GWI152" s="66"/>
      <c r="GWJ152" s="66"/>
      <c r="GWK152" s="66"/>
      <c r="GWL152" s="66"/>
      <c r="GWM152" s="66"/>
      <c r="GWN152" s="66"/>
      <c r="GWO152" s="66"/>
      <c r="GWP152" s="66"/>
      <c r="GWQ152" s="66"/>
      <c r="GWR152" s="66"/>
      <c r="GWS152" s="66"/>
      <c r="GWT152" s="66"/>
      <c r="GWU152" s="66"/>
      <c r="GWV152" s="66"/>
      <c r="GWW152" s="66"/>
      <c r="GWX152" s="66"/>
      <c r="GWY152" s="66"/>
      <c r="GWZ152" s="66"/>
      <c r="GXA152" s="66"/>
      <c r="GXB152" s="66"/>
      <c r="GXC152" s="66"/>
      <c r="GXD152" s="66"/>
      <c r="GXE152" s="66"/>
      <c r="GXF152" s="66"/>
      <c r="GXG152" s="66"/>
      <c r="GXH152" s="66"/>
      <c r="GXI152" s="66"/>
      <c r="GXJ152" s="66"/>
      <c r="GXK152" s="66"/>
      <c r="GXL152" s="66"/>
      <c r="GXM152" s="66"/>
      <c r="GXN152" s="66"/>
      <c r="GXO152" s="66"/>
      <c r="GXP152" s="66"/>
      <c r="GXQ152" s="66"/>
      <c r="GXR152" s="66"/>
      <c r="GXS152" s="66"/>
      <c r="GXT152" s="66"/>
      <c r="GXU152" s="66"/>
      <c r="GXV152" s="66"/>
      <c r="GXW152" s="66"/>
      <c r="GXX152" s="66"/>
      <c r="GXY152" s="66"/>
      <c r="GXZ152" s="66"/>
      <c r="GYA152" s="66"/>
      <c r="GYB152" s="66"/>
      <c r="GYC152" s="66"/>
      <c r="GYD152" s="66"/>
      <c r="GYE152" s="66"/>
      <c r="GYF152" s="66"/>
      <c r="GYG152" s="66"/>
      <c r="GYH152" s="66"/>
      <c r="GYI152" s="66"/>
      <c r="GYJ152" s="66"/>
      <c r="GYK152" s="66"/>
      <c r="GYL152" s="66"/>
      <c r="GYM152" s="66"/>
      <c r="GYN152" s="66"/>
      <c r="GYO152" s="66"/>
      <c r="GYP152" s="66"/>
      <c r="GYQ152" s="66"/>
      <c r="GYR152" s="66"/>
      <c r="GYS152" s="66"/>
      <c r="GYT152" s="66"/>
      <c r="GYU152" s="66"/>
      <c r="GYV152" s="66"/>
      <c r="GYW152" s="66"/>
      <c r="GYX152" s="66"/>
      <c r="GYY152" s="66"/>
      <c r="GYZ152" s="66"/>
      <c r="GZA152" s="66"/>
      <c r="GZB152" s="66"/>
      <c r="GZC152" s="66"/>
      <c r="GZD152" s="66"/>
      <c r="GZE152" s="66"/>
      <c r="GZF152" s="66"/>
      <c r="GZG152" s="66"/>
      <c r="GZH152" s="66"/>
      <c r="GZI152" s="66"/>
      <c r="GZJ152" s="66"/>
      <c r="GZK152" s="66"/>
      <c r="GZL152" s="66"/>
      <c r="GZM152" s="66"/>
      <c r="GZN152" s="66"/>
      <c r="GZO152" s="66"/>
      <c r="GZP152" s="66"/>
      <c r="GZQ152" s="66"/>
      <c r="GZR152" s="66"/>
      <c r="GZS152" s="66"/>
      <c r="GZT152" s="66"/>
      <c r="GZU152" s="66"/>
      <c r="GZV152" s="66"/>
      <c r="GZW152" s="66"/>
      <c r="GZX152" s="66"/>
      <c r="GZY152" s="66"/>
      <c r="GZZ152" s="66"/>
      <c r="HAA152" s="66"/>
      <c r="HAB152" s="66"/>
      <c r="HAC152" s="66"/>
      <c r="HAD152" s="66"/>
      <c r="HAE152" s="66"/>
      <c r="HAF152" s="66"/>
      <c r="HAG152" s="66"/>
      <c r="HAH152" s="66"/>
      <c r="HAI152" s="66"/>
      <c r="HAJ152" s="66"/>
      <c r="HAK152" s="66"/>
      <c r="HAL152" s="66"/>
      <c r="HAM152" s="66"/>
      <c r="HAN152" s="66"/>
      <c r="HAO152" s="66"/>
      <c r="HAP152" s="66"/>
      <c r="HAQ152" s="66"/>
      <c r="HAR152" s="66"/>
      <c r="HAS152" s="66"/>
      <c r="HAT152" s="66"/>
      <c r="HAU152" s="66"/>
      <c r="HAV152" s="66"/>
      <c r="HAW152" s="66"/>
      <c r="HAX152" s="66"/>
      <c r="HAY152" s="66"/>
      <c r="HAZ152" s="66"/>
      <c r="HBA152" s="66"/>
      <c r="HBB152" s="66"/>
      <c r="HBC152" s="66"/>
      <c r="HBD152" s="66"/>
      <c r="HBE152" s="66"/>
      <c r="HBF152" s="66"/>
      <c r="HBG152" s="66"/>
      <c r="HBH152" s="66"/>
      <c r="HBI152" s="66"/>
      <c r="HBJ152" s="66"/>
      <c r="HBK152" s="66"/>
      <c r="HBL152" s="66"/>
      <c r="HBM152" s="66"/>
      <c r="HBN152" s="66"/>
      <c r="HBO152" s="66"/>
      <c r="HBP152" s="66"/>
      <c r="HBQ152" s="66"/>
      <c r="HBR152" s="66"/>
      <c r="HBS152" s="66"/>
      <c r="HBT152" s="66"/>
      <c r="HBU152" s="66"/>
      <c r="HBV152" s="66"/>
      <c r="HBW152" s="66"/>
      <c r="HBX152" s="66"/>
      <c r="HBY152" s="66"/>
      <c r="HBZ152" s="66"/>
      <c r="HCA152" s="66"/>
      <c r="HCB152" s="66"/>
      <c r="HCC152" s="66"/>
      <c r="HCD152" s="66"/>
      <c r="HCE152" s="66"/>
      <c r="HCF152" s="66"/>
      <c r="HCG152" s="66"/>
      <c r="HCH152" s="66"/>
      <c r="HCI152" s="66"/>
      <c r="HCJ152" s="66"/>
      <c r="HCK152" s="66"/>
      <c r="HCL152" s="66"/>
      <c r="HCM152" s="66"/>
      <c r="HCN152" s="66"/>
      <c r="HCO152" s="66"/>
      <c r="HCP152" s="66"/>
      <c r="HCQ152" s="66"/>
      <c r="HCR152" s="66"/>
      <c r="HCS152" s="66"/>
      <c r="HCT152" s="66"/>
      <c r="HCU152" s="66"/>
      <c r="HCV152" s="66"/>
      <c r="HCW152" s="66"/>
      <c r="HCX152" s="66"/>
      <c r="HCY152" s="66"/>
      <c r="HCZ152" s="66"/>
      <c r="HDA152" s="66"/>
      <c r="HDB152" s="66"/>
      <c r="HDC152" s="66"/>
      <c r="HDD152" s="66"/>
      <c r="HDE152" s="66"/>
      <c r="HDF152" s="66"/>
      <c r="HDG152" s="66"/>
      <c r="HDH152" s="66"/>
      <c r="HDI152" s="66"/>
      <c r="HDJ152" s="66"/>
      <c r="HDK152" s="66"/>
      <c r="HDL152" s="66"/>
      <c r="HDM152" s="66"/>
      <c r="HDN152" s="66"/>
      <c r="HDO152" s="66"/>
      <c r="HDP152" s="66"/>
      <c r="HDQ152" s="66"/>
      <c r="HDR152" s="66"/>
      <c r="HDS152" s="66"/>
      <c r="HDT152" s="66"/>
      <c r="HDU152" s="66"/>
      <c r="HDV152" s="66"/>
      <c r="HDW152" s="66"/>
      <c r="HDX152" s="66"/>
      <c r="HDY152" s="66"/>
      <c r="HDZ152" s="66"/>
      <c r="HEA152" s="66"/>
      <c r="HEB152" s="66"/>
      <c r="HEC152" s="66"/>
      <c r="HED152" s="66"/>
      <c r="HEE152" s="66"/>
      <c r="HEF152" s="66"/>
      <c r="HEG152" s="66"/>
      <c r="HEH152" s="66"/>
      <c r="HEI152" s="66"/>
      <c r="HEJ152" s="66"/>
      <c r="HEK152" s="66"/>
      <c r="HEL152" s="66"/>
      <c r="HEM152" s="66"/>
      <c r="HEN152" s="66"/>
      <c r="HEO152" s="66"/>
      <c r="HEP152" s="66"/>
      <c r="HEQ152" s="66"/>
      <c r="HER152" s="66"/>
      <c r="HES152" s="66"/>
      <c r="HET152" s="66"/>
      <c r="HEU152" s="66"/>
      <c r="HEV152" s="66"/>
      <c r="HEW152" s="66"/>
      <c r="HEX152" s="66"/>
      <c r="HEY152" s="66"/>
      <c r="HEZ152" s="66"/>
      <c r="HFA152" s="66"/>
      <c r="HFB152" s="66"/>
      <c r="HFC152" s="66"/>
      <c r="HFD152" s="66"/>
      <c r="HFE152" s="66"/>
      <c r="HFF152" s="66"/>
      <c r="HFG152" s="66"/>
      <c r="HFH152" s="66"/>
      <c r="HFI152" s="66"/>
      <c r="HFJ152" s="66"/>
      <c r="HFK152" s="66"/>
      <c r="HFL152" s="66"/>
      <c r="HFM152" s="66"/>
      <c r="HFN152" s="66"/>
      <c r="HFO152" s="66"/>
      <c r="HFP152" s="66"/>
      <c r="HFQ152" s="66"/>
      <c r="HFR152" s="66"/>
      <c r="HFS152" s="66"/>
      <c r="HFT152" s="66"/>
      <c r="HFU152" s="66"/>
      <c r="HFV152" s="66"/>
      <c r="HFW152" s="66"/>
      <c r="HFX152" s="66"/>
      <c r="HFY152" s="66"/>
      <c r="HFZ152" s="66"/>
      <c r="HGA152" s="66"/>
      <c r="HGB152" s="66"/>
      <c r="HGC152" s="66"/>
      <c r="HGD152" s="66"/>
      <c r="HGE152" s="66"/>
      <c r="HGF152" s="66"/>
      <c r="HGG152" s="66"/>
      <c r="HGH152" s="66"/>
      <c r="HGI152" s="66"/>
      <c r="HGJ152" s="66"/>
      <c r="HGK152" s="66"/>
      <c r="HGL152" s="66"/>
      <c r="HGM152" s="66"/>
      <c r="HGN152" s="66"/>
      <c r="HGO152" s="66"/>
      <c r="HGP152" s="66"/>
      <c r="HGQ152" s="66"/>
      <c r="HGR152" s="66"/>
      <c r="HGS152" s="66"/>
      <c r="HGT152" s="66"/>
      <c r="HGU152" s="66"/>
      <c r="HGV152" s="66"/>
      <c r="HGW152" s="66"/>
      <c r="HGX152" s="66"/>
      <c r="HGY152" s="66"/>
      <c r="HGZ152" s="66"/>
      <c r="HHA152" s="66"/>
      <c r="HHB152" s="66"/>
      <c r="HHC152" s="66"/>
      <c r="HHD152" s="66"/>
      <c r="HHE152" s="66"/>
      <c r="HHF152" s="66"/>
      <c r="HHG152" s="66"/>
      <c r="HHH152" s="66"/>
      <c r="HHI152" s="66"/>
      <c r="HHJ152" s="66"/>
      <c r="HHK152" s="66"/>
      <c r="HHL152" s="66"/>
      <c r="HHM152" s="66"/>
      <c r="HHN152" s="66"/>
      <c r="HHO152" s="66"/>
      <c r="HHP152" s="66"/>
      <c r="HHQ152" s="66"/>
      <c r="HHR152" s="66"/>
      <c r="HHS152" s="66"/>
      <c r="HHT152" s="66"/>
      <c r="HHU152" s="66"/>
      <c r="HHV152" s="66"/>
      <c r="HHW152" s="66"/>
      <c r="HHX152" s="66"/>
      <c r="HHY152" s="66"/>
      <c r="HHZ152" s="66"/>
      <c r="HIA152" s="66"/>
      <c r="HIB152" s="66"/>
      <c r="HIC152" s="66"/>
      <c r="HID152" s="66"/>
      <c r="HIE152" s="66"/>
      <c r="HIF152" s="66"/>
      <c r="HIG152" s="66"/>
      <c r="HIH152" s="66"/>
      <c r="HII152" s="66"/>
      <c r="HIJ152" s="66"/>
      <c r="HIK152" s="66"/>
      <c r="HIL152" s="66"/>
      <c r="HIM152" s="66"/>
      <c r="HIN152" s="66"/>
      <c r="HIO152" s="66"/>
      <c r="HIP152" s="66"/>
      <c r="HIQ152" s="66"/>
      <c r="HIR152" s="66"/>
      <c r="HIS152" s="66"/>
      <c r="HIT152" s="66"/>
      <c r="HIU152" s="66"/>
      <c r="HIV152" s="66"/>
      <c r="HIW152" s="66"/>
      <c r="HIX152" s="66"/>
      <c r="HIY152" s="66"/>
      <c r="HIZ152" s="66"/>
      <c r="HJA152" s="66"/>
      <c r="HJB152" s="66"/>
      <c r="HJC152" s="66"/>
      <c r="HJD152" s="66"/>
      <c r="HJE152" s="66"/>
      <c r="HJF152" s="66"/>
      <c r="HJG152" s="66"/>
      <c r="HJH152" s="66"/>
      <c r="HJI152" s="66"/>
      <c r="HJJ152" s="66"/>
      <c r="HJK152" s="66"/>
      <c r="HJL152" s="66"/>
      <c r="HJM152" s="66"/>
      <c r="HJN152" s="66"/>
      <c r="HJO152" s="66"/>
      <c r="HJP152" s="66"/>
      <c r="HJQ152" s="66"/>
      <c r="HJR152" s="66"/>
      <c r="HJS152" s="66"/>
      <c r="HJT152" s="66"/>
      <c r="HJU152" s="66"/>
      <c r="HJV152" s="66"/>
      <c r="HJW152" s="66"/>
      <c r="HJX152" s="66"/>
      <c r="HJY152" s="66"/>
      <c r="HJZ152" s="66"/>
      <c r="HKA152" s="66"/>
      <c r="HKB152" s="66"/>
      <c r="HKC152" s="66"/>
      <c r="HKD152" s="66"/>
      <c r="HKE152" s="66"/>
      <c r="HKF152" s="66"/>
      <c r="HKG152" s="66"/>
      <c r="HKH152" s="66"/>
      <c r="HKI152" s="66"/>
      <c r="HKJ152" s="66"/>
      <c r="HKK152" s="66"/>
      <c r="HKL152" s="66"/>
      <c r="HKM152" s="66"/>
      <c r="HKN152" s="66"/>
      <c r="HKO152" s="66"/>
      <c r="HKP152" s="66"/>
      <c r="HKQ152" s="66"/>
      <c r="HKR152" s="66"/>
      <c r="HKS152" s="66"/>
      <c r="HKT152" s="66"/>
      <c r="HKU152" s="66"/>
      <c r="HKV152" s="66"/>
      <c r="HKW152" s="66"/>
      <c r="HKX152" s="66"/>
      <c r="HKY152" s="66"/>
      <c r="HKZ152" s="66"/>
      <c r="HLA152" s="66"/>
      <c r="HLB152" s="66"/>
      <c r="HLC152" s="66"/>
      <c r="HLD152" s="66"/>
      <c r="HLE152" s="66"/>
      <c r="HLF152" s="66"/>
      <c r="HLG152" s="66"/>
      <c r="HLH152" s="66"/>
      <c r="HLI152" s="66"/>
      <c r="HLJ152" s="66"/>
      <c r="HLK152" s="66"/>
      <c r="HLL152" s="66"/>
      <c r="HLM152" s="66"/>
      <c r="HLN152" s="66"/>
      <c r="HLO152" s="66"/>
      <c r="HLP152" s="66"/>
      <c r="HLQ152" s="66"/>
      <c r="HLR152" s="66"/>
      <c r="HLS152" s="66"/>
      <c r="HLT152" s="66"/>
      <c r="HLU152" s="66"/>
      <c r="HLV152" s="66"/>
      <c r="HLW152" s="66"/>
      <c r="HLX152" s="66"/>
      <c r="HLY152" s="66"/>
      <c r="HLZ152" s="66"/>
      <c r="HMA152" s="66"/>
      <c r="HMB152" s="66"/>
      <c r="HMC152" s="66"/>
      <c r="HMD152" s="66"/>
      <c r="HME152" s="66"/>
      <c r="HMF152" s="66"/>
      <c r="HMG152" s="66"/>
      <c r="HMH152" s="66"/>
      <c r="HMI152" s="66"/>
      <c r="HMJ152" s="66"/>
      <c r="HMK152" s="66"/>
      <c r="HML152" s="66"/>
      <c r="HMM152" s="66"/>
      <c r="HMN152" s="66"/>
      <c r="HMO152" s="66"/>
      <c r="HMP152" s="66"/>
      <c r="HMQ152" s="66"/>
      <c r="HMR152" s="66"/>
      <c r="HMS152" s="66"/>
      <c r="HMT152" s="66"/>
      <c r="HMU152" s="66"/>
      <c r="HMV152" s="66"/>
      <c r="HMW152" s="66"/>
      <c r="HMX152" s="66"/>
      <c r="HMY152" s="66"/>
      <c r="HMZ152" s="66"/>
      <c r="HNA152" s="66"/>
      <c r="HNB152" s="66"/>
      <c r="HNC152" s="66"/>
      <c r="HND152" s="66"/>
      <c r="HNE152" s="66"/>
      <c r="HNF152" s="66"/>
      <c r="HNG152" s="66"/>
      <c r="HNH152" s="66"/>
      <c r="HNI152" s="66"/>
      <c r="HNJ152" s="66"/>
      <c r="HNK152" s="66"/>
      <c r="HNL152" s="66"/>
      <c r="HNM152" s="66"/>
      <c r="HNN152" s="66"/>
      <c r="HNO152" s="66"/>
      <c r="HNP152" s="66"/>
      <c r="HNQ152" s="66"/>
      <c r="HNR152" s="66"/>
      <c r="HNS152" s="66"/>
      <c r="HNT152" s="66"/>
      <c r="HNU152" s="66"/>
      <c r="HNV152" s="66"/>
      <c r="HNW152" s="66"/>
      <c r="HNX152" s="66"/>
      <c r="HNY152" s="66"/>
      <c r="HNZ152" s="66"/>
      <c r="HOA152" s="66"/>
      <c r="HOB152" s="66"/>
      <c r="HOC152" s="66"/>
      <c r="HOD152" s="66"/>
      <c r="HOE152" s="66"/>
      <c r="HOF152" s="66"/>
      <c r="HOG152" s="66"/>
      <c r="HOH152" s="66"/>
      <c r="HOI152" s="66"/>
      <c r="HOJ152" s="66"/>
      <c r="HOK152" s="66"/>
      <c r="HOL152" s="66"/>
      <c r="HOM152" s="66"/>
      <c r="HON152" s="66"/>
      <c r="HOO152" s="66"/>
      <c r="HOP152" s="66"/>
      <c r="HOQ152" s="66"/>
      <c r="HOR152" s="66"/>
      <c r="HOS152" s="66"/>
      <c r="HOT152" s="66"/>
      <c r="HOU152" s="66"/>
      <c r="HOV152" s="66"/>
      <c r="HOW152" s="66"/>
      <c r="HOX152" s="66"/>
      <c r="HOY152" s="66"/>
      <c r="HOZ152" s="66"/>
      <c r="HPA152" s="66"/>
      <c r="HPB152" s="66"/>
      <c r="HPC152" s="66"/>
      <c r="HPD152" s="66"/>
      <c r="HPE152" s="66"/>
      <c r="HPF152" s="66"/>
      <c r="HPG152" s="66"/>
      <c r="HPH152" s="66"/>
      <c r="HPI152" s="66"/>
      <c r="HPJ152" s="66"/>
      <c r="HPK152" s="66"/>
      <c r="HPL152" s="66"/>
      <c r="HPM152" s="66"/>
      <c r="HPN152" s="66"/>
      <c r="HPO152" s="66"/>
      <c r="HPP152" s="66"/>
      <c r="HPQ152" s="66"/>
      <c r="HPR152" s="66"/>
      <c r="HPS152" s="66"/>
      <c r="HPT152" s="66"/>
      <c r="HPU152" s="66"/>
      <c r="HPV152" s="66"/>
      <c r="HPW152" s="66"/>
      <c r="HPX152" s="66"/>
      <c r="HPY152" s="66"/>
      <c r="HPZ152" s="66"/>
      <c r="HQA152" s="66"/>
      <c r="HQB152" s="66"/>
      <c r="HQC152" s="66"/>
      <c r="HQD152" s="66"/>
      <c r="HQE152" s="66"/>
      <c r="HQF152" s="66"/>
      <c r="HQG152" s="66"/>
      <c r="HQH152" s="66"/>
      <c r="HQI152" s="66"/>
      <c r="HQJ152" s="66"/>
      <c r="HQK152" s="66"/>
      <c r="HQL152" s="66"/>
      <c r="HQM152" s="66"/>
      <c r="HQN152" s="66"/>
      <c r="HQO152" s="66"/>
      <c r="HQP152" s="66"/>
      <c r="HQQ152" s="66"/>
      <c r="HQR152" s="66"/>
      <c r="HQS152" s="66"/>
      <c r="HQT152" s="66"/>
      <c r="HQU152" s="66"/>
      <c r="HQV152" s="66"/>
      <c r="HQW152" s="66"/>
      <c r="HQX152" s="66"/>
      <c r="HQY152" s="66"/>
      <c r="HQZ152" s="66"/>
      <c r="HRA152" s="66"/>
      <c r="HRB152" s="66"/>
      <c r="HRC152" s="66"/>
      <c r="HRD152" s="66"/>
      <c r="HRE152" s="66"/>
      <c r="HRF152" s="66"/>
      <c r="HRG152" s="66"/>
      <c r="HRH152" s="66"/>
      <c r="HRI152" s="66"/>
      <c r="HRJ152" s="66"/>
      <c r="HRK152" s="66"/>
      <c r="HRL152" s="66"/>
      <c r="HRM152" s="66"/>
      <c r="HRN152" s="66"/>
      <c r="HRO152" s="66"/>
      <c r="HRP152" s="66"/>
      <c r="HRQ152" s="66"/>
      <c r="HRR152" s="66"/>
      <c r="HRS152" s="66"/>
      <c r="HRT152" s="66"/>
      <c r="HRU152" s="66"/>
      <c r="HRV152" s="66"/>
      <c r="HRW152" s="66"/>
      <c r="HRX152" s="66"/>
      <c r="HRY152" s="66"/>
      <c r="HRZ152" s="66"/>
      <c r="HSA152" s="66"/>
      <c r="HSB152" s="66"/>
      <c r="HSC152" s="66"/>
      <c r="HSD152" s="66"/>
      <c r="HSE152" s="66"/>
      <c r="HSF152" s="66"/>
      <c r="HSG152" s="66"/>
      <c r="HSH152" s="66"/>
      <c r="HSI152" s="66"/>
      <c r="HSJ152" s="66"/>
      <c r="HSK152" s="66"/>
      <c r="HSL152" s="66"/>
      <c r="HSM152" s="66"/>
      <c r="HSN152" s="66"/>
      <c r="HSO152" s="66"/>
      <c r="HSP152" s="66"/>
      <c r="HSQ152" s="66"/>
      <c r="HSR152" s="66"/>
      <c r="HSS152" s="66"/>
      <c r="HST152" s="66"/>
      <c r="HSU152" s="66"/>
      <c r="HSV152" s="66"/>
      <c r="HSW152" s="66"/>
      <c r="HSX152" s="66"/>
      <c r="HSY152" s="66"/>
      <c r="HSZ152" s="66"/>
      <c r="HTA152" s="66"/>
      <c r="HTB152" s="66"/>
      <c r="HTC152" s="66"/>
      <c r="HTD152" s="66"/>
      <c r="HTE152" s="66"/>
      <c r="HTF152" s="66"/>
      <c r="HTG152" s="66"/>
      <c r="HTH152" s="66"/>
      <c r="HTI152" s="66"/>
      <c r="HTJ152" s="66"/>
      <c r="HTK152" s="66"/>
      <c r="HTL152" s="66"/>
      <c r="HTM152" s="66"/>
      <c r="HTN152" s="66"/>
      <c r="HTO152" s="66"/>
      <c r="HTP152" s="66"/>
      <c r="HTQ152" s="66"/>
      <c r="HTR152" s="66"/>
      <c r="HTS152" s="66"/>
      <c r="HTT152" s="66"/>
      <c r="HTU152" s="66"/>
      <c r="HTV152" s="66"/>
      <c r="HTW152" s="66"/>
      <c r="HTX152" s="66"/>
      <c r="HTY152" s="66"/>
      <c r="HTZ152" s="66"/>
      <c r="HUA152" s="66"/>
      <c r="HUB152" s="66"/>
      <c r="HUC152" s="66"/>
      <c r="HUD152" s="66"/>
      <c r="HUE152" s="66"/>
      <c r="HUF152" s="66"/>
      <c r="HUG152" s="66"/>
      <c r="HUH152" s="66"/>
      <c r="HUI152" s="66"/>
      <c r="HUJ152" s="66"/>
      <c r="HUK152" s="66"/>
      <c r="HUL152" s="66"/>
      <c r="HUM152" s="66"/>
      <c r="HUN152" s="66"/>
      <c r="HUO152" s="66"/>
      <c r="HUP152" s="66"/>
      <c r="HUQ152" s="66"/>
      <c r="HUR152" s="66"/>
      <c r="HUS152" s="66"/>
      <c r="HUT152" s="66"/>
      <c r="HUU152" s="66"/>
      <c r="HUV152" s="66"/>
      <c r="HUW152" s="66"/>
      <c r="HUX152" s="66"/>
      <c r="HUY152" s="66"/>
      <c r="HUZ152" s="66"/>
      <c r="HVA152" s="66"/>
      <c r="HVB152" s="66"/>
      <c r="HVC152" s="66"/>
      <c r="HVD152" s="66"/>
      <c r="HVE152" s="66"/>
      <c r="HVF152" s="66"/>
      <c r="HVG152" s="66"/>
      <c r="HVH152" s="66"/>
      <c r="HVI152" s="66"/>
      <c r="HVJ152" s="66"/>
      <c r="HVK152" s="66"/>
      <c r="HVL152" s="66"/>
      <c r="HVM152" s="66"/>
      <c r="HVN152" s="66"/>
      <c r="HVO152" s="66"/>
      <c r="HVP152" s="66"/>
      <c r="HVQ152" s="66"/>
      <c r="HVR152" s="66"/>
      <c r="HVS152" s="66"/>
      <c r="HVT152" s="66"/>
      <c r="HVU152" s="66"/>
      <c r="HVV152" s="66"/>
      <c r="HVW152" s="66"/>
      <c r="HVX152" s="66"/>
      <c r="HVY152" s="66"/>
      <c r="HVZ152" s="66"/>
      <c r="HWA152" s="66"/>
      <c r="HWB152" s="66"/>
      <c r="HWC152" s="66"/>
      <c r="HWD152" s="66"/>
      <c r="HWE152" s="66"/>
      <c r="HWF152" s="66"/>
      <c r="HWG152" s="66"/>
      <c r="HWH152" s="66"/>
      <c r="HWI152" s="66"/>
      <c r="HWJ152" s="66"/>
      <c r="HWK152" s="66"/>
      <c r="HWL152" s="66"/>
      <c r="HWM152" s="66"/>
      <c r="HWN152" s="66"/>
      <c r="HWO152" s="66"/>
      <c r="HWP152" s="66"/>
      <c r="HWQ152" s="66"/>
      <c r="HWR152" s="66"/>
      <c r="HWS152" s="66"/>
      <c r="HWT152" s="66"/>
      <c r="HWU152" s="66"/>
      <c r="HWV152" s="66"/>
      <c r="HWW152" s="66"/>
      <c r="HWX152" s="66"/>
      <c r="HWY152" s="66"/>
      <c r="HWZ152" s="66"/>
      <c r="HXA152" s="66"/>
      <c r="HXB152" s="66"/>
      <c r="HXC152" s="66"/>
      <c r="HXD152" s="66"/>
      <c r="HXE152" s="66"/>
      <c r="HXF152" s="66"/>
      <c r="HXG152" s="66"/>
      <c r="HXH152" s="66"/>
      <c r="HXI152" s="66"/>
      <c r="HXJ152" s="66"/>
      <c r="HXK152" s="66"/>
      <c r="HXL152" s="66"/>
      <c r="HXM152" s="66"/>
      <c r="HXN152" s="66"/>
      <c r="HXO152" s="66"/>
      <c r="HXP152" s="66"/>
      <c r="HXQ152" s="66"/>
      <c r="HXR152" s="66"/>
      <c r="HXS152" s="66"/>
      <c r="HXT152" s="66"/>
      <c r="HXU152" s="66"/>
      <c r="HXV152" s="66"/>
      <c r="HXW152" s="66"/>
      <c r="HXX152" s="66"/>
      <c r="HXY152" s="66"/>
      <c r="HXZ152" s="66"/>
      <c r="HYA152" s="66"/>
      <c r="HYB152" s="66"/>
      <c r="HYC152" s="66"/>
      <c r="HYD152" s="66"/>
      <c r="HYE152" s="66"/>
      <c r="HYF152" s="66"/>
      <c r="HYG152" s="66"/>
      <c r="HYH152" s="66"/>
      <c r="HYI152" s="66"/>
      <c r="HYJ152" s="66"/>
      <c r="HYK152" s="66"/>
      <c r="HYL152" s="66"/>
      <c r="HYM152" s="66"/>
      <c r="HYN152" s="66"/>
      <c r="HYO152" s="66"/>
      <c r="HYP152" s="66"/>
      <c r="HYQ152" s="66"/>
      <c r="HYR152" s="66"/>
      <c r="HYS152" s="66"/>
      <c r="HYT152" s="66"/>
      <c r="HYU152" s="66"/>
      <c r="HYV152" s="66"/>
      <c r="HYW152" s="66"/>
      <c r="HYX152" s="66"/>
      <c r="HYY152" s="66"/>
      <c r="HYZ152" s="66"/>
      <c r="HZA152" s="66"/>
      <c r="HZB152" s="66"/>
      <c r="HZC152" s="66"/>
      <c r="HZD152" s="66"/>
      <c r="HZE152" s="66"/>
      <c r="HZF152" s="66"/>
      <c r="HZG152" s="66"/>
      <c r="HZH152" s="66"/>
      <c r="HZI152" s="66"/>
      <c r="HZJ152" s="66"/>
      <c r="HZK152" s="66"/>
      <c r="HZL152" s="66"/>
      <c r="HZM152" s="66"/>
      <c r="HZN152" s="66"/>
      <c r="HZO152" s="66"/>
      <c r="HZP152" s="66"/>
      <c r="HZQ152" s="66"/>
      <c r="HZR152" s="66"/>
      <c r="HZS152" s="66"/>
      <c r="HZT152" s="66"/>
      <c r="HZU152" s="66"/>
      <c r="HZV152" s="66"/>
      <c r="HZW152" s="66"/>
      <c r="HZX152" s="66"/>
      <c r="HZY152" s="66"/>
      <c r="HZZ152" s="66"/>
      <c r="IAA152" s="66"/>
      <c r="IAB152" s="66"/>
      <c r="IAC152" s="66"/>
      <c r="IAD152" s="66"/>
      <c r="IAE152" s="66"/>
      <c r="IAF152" s="66"/>
      <c r="IAG152" s="66"/>
      <c r="IAH152" s="66"/>
      <c r="IAI152" s="66"/>
      <c r="IAJ152" s="66"/>
      <c r="IAK152" s="66"/>
      <c r="IAL152" s="66"/>
      <c r="IAM152" s="66"/>
      <c r="IAN152" s="66"/>
      <c r="IAO152" s="66"/>
      <c r="IAP152" s="66"/>
      <c r="IAQ152" s="66"/>
      <c r="IAR152" s="66"/>
      <c r="IAS152" s="66"/>
      <c r="IAT152" s="66"/>
      <c r="IAU152" s="66"/>
      <c r="IAV152" s="66"/>
      <c r="IAW152" s="66"/>
      <c r="IAX152" s="66"/>
      <c r="IAY152" s="66"/>
      <c r="IAZ152" s="66"/>
      <c r="IBA152" s="66"/>
      <c r="IBB152" s="66"/>
      <c r="IBC152" s="66"/>
      <c r="IBD152" s="66"/>
      <c r="IBE152" s="66"/>
      <c r="IBF152" s="66"/>
      <c r="IBG152" s="66"/>
      <c r="IBH152" s="66"/>
      <c r="IBI152" s="66"/>
      <c r="IBJ152" s="66"/>
      <c r="IBK152" s="66"/>
      <c r="IBL152" s="66"/>
      <c r="IBM152" s="66"/>
      <c r="IBN152" s="66"/>
      <c r="IBO152" s="66"/>
      <c r="IBP152" s="66"/>
      <c r="IBQ152" s="66"/>
      <c r="IBR152" s="66"/>
      <c r="IBS152" s="66"/>
      <c r="IBT152" s="66"/>
      <c r="IBU152" s="66"/>
      <c r="IBV152" s="66"/>
      <c r="IBW152" s="66"/>
      <c r="IBX152" s="66"/>
      <c r="IBY152" s="66"/>
      <c r="IBZ152" s="66"/>
      <c r="ICA152" s="66"/>
      <c r="ICB152" s="66"/>
      <c r="ICC152" s="66"/>
      <c r="ICD152" s="66"/>
      <c r="ICE152" s="66"/>
      <c r="ICF152" s="66"/>
      <c r="ICG152" s="66"/>
      <c r="ICH152" s="66"/>
      <c r="ICI152" s="66"/>
      <c r="ICJ152" s="66"/>
      <c r="ICK152" s="66"/>
      <c r="ICL152" s="66"/>
      <c r="ICM152" s="66"/>
      <c r="ICN152" s="66"/>
      <c r="ICO152" s="66"/>
      <c r="ICP152" s="66"/>
      <c r="ICQ152" s="66"/>
      <c r="ICR152" s="66"/>
      <c r="ICS152" s="66"/>
      <c r="ICT152" s="66"/>
      <c r="ICU152" s="66"/>
      <c r="ICV152" s="66"/>
      <c r="ICW152" s="66"/>
      <c r="ICX152" s="66"/>
      <c r="ICY152" s="66"/>
      <c r="ICZ152" s="66"/>
      <c r="IDA152" s="66"/>
      <c r="IDB152" s="66"/>
      <c r="IDC152" s="66"/>
      <c r="IDD152" s="66"/>
      <c r="IDE152" s="66"/>
      <c r="IDF152" s="66"/>
      <c r="IDG152" s="66"/>
      <c r="IDH152" s="66"/>
      <c r="IDI152" s="66"/>
      <c r="IDJ152" s="66"/>
      <c r="IDK152" s="66"/>
      <c r="IDL152" s="66"/>
      <c r="IDM152" s="66"/>
      <c r="IDN152" s="66"/>
      <c r="IDO152" s="66"/>
      <c r="IDP152" s="66"/>
      <c r="IDQ152" s="66"/>
      <c r="IDR152" s="66"/>
      <c r="IDS152" s="66"/>
      <c r="IDT152" s="66"/>
      <c r="IDU152" s="66"/>
      <c r="IDV152" s="66"/>
      <c r="IDW152" s="66"/>
      <c r="IDX152" s="66"/>
      <c r="IDY152" s="66"/>
      <c r="IDZ152" s="66"/>
      <c r="IEA152" s="66"/>
      <c r="IEB152" s="66"/>
      <c r="IEC152" s="66"/>
      <c r="IED152" s="66"/>
      <c r="IEE152" s="66"/>
      <c r="IEF152" s="66"/>
      <c r="IEG152" s="66"/>
      <c r="IEH152" s="66"/>
      <c r="IEI152" s="66"/>
      <c r="IEJ152" s="66"/>
      <c r="IEK152" s="66"/>
      <c r="IEL152" s="66"/>
      <c r="IEM152" s="66"/>
      <c r="IEN152" s="66"/>
      <c r="IEO152" s="66"/>
      <c r="IEP152" s="66"/>
      <c r="IEQ152" s="66"/>
      <c r="IER152" s="66"/>
      <c r="IES152" s="66"/>
      <c r="IET152" s="66"/>
      <c r="IEU152" s="66"/>
      <c r="IEV152" s="66"/>
      <c r="IEW152" s="66"/>
      <c r="IEX152" s="66"/>
      <c r="IEY152" s="66"/>
      <c r="IEZ152" s="66"/>
      <c r="IFA152" s="66"/>
      <c r="IFB152" s="66"/>
      <c r="IFC152" s="66"/>
      <c r="IFD152" s="66"/>
      <c r="IFE152" s="66"/>
      <c r="IFF152" s="66"/>
      <c r="IFG152" s="66"/>
      <c r="IFH152" s="66"/>
      <c r="IFI152" s="66"/>
      <c r="IFJ152" s="66"/>
      <c r="IFK152" s="66"/>
      <c r="IFL152" s="66"/>
      <c r="IFM152" s="66"/>
      <c r="IFN152" s="66"/>
      <c r="IFO152" s="66"/>
      <c r="IFP152" s="66"/>
      <c r="IFQ152" s="66"/>
      <c r="IFR152" s="66"/>
      <c r="IFS152" s="66"/>
      <c r="IFT152" s="66"/>
      <c r="IFU152" s="66"/>
      <c r="IFV152" s="66"/>
      <c r="IFW152" s="66"/>
      <c r="IFX152" s="66"/>
      <c r="IFY152" s="66"/>
      <c r="IFZ152" s="66"/>
      <c r="IGA152" s="66"/>
      <c r="IGB152" s="66"/>
      <c r="IGC152" s="66"/>
      <c r="IGD152" s="66"/>
      <c r="IGE152" s="66"/>
      <c r="IGF152" s="66"/>
      <c r="IGG152" s="66"/>
      <c r="IGH152" s="66"/>
      <c r="IGI152" s="66"/>
      <c r="IGJ152" s="66"/>
      <c r="IGK152" s="66"/>
      <c r="IGL152" s="66"/>
      <c r="IGM152" s="66"/>
      <c r="IGN152" s="66"/>
      <c r="IGO152" s="66"/>
      <c r="IGP152" s="66"/>
      <c r="IGQ152" s="66"/>
      <c r="IGR152" s="66"/>
      <c r="IGS152" s="66"/>
      <c r="IGT152" s="66"/>
      <c r="IGU152" s="66"/>
      <c r="IGV152" s="66"/>
      <c r="IGW152" s="66"/>
      <c r="IGX152" s="66"/>
      <c r="IGY152" s="66"/>
      <c r="IGZ152" s="66"/>
      <c r="IHA152" s="66"/>
      <c r="IHB152" s="66"/>
      <c r="IHC152" s="66"/>
      <c r="IHD152" s="66"/>
      <c r="IHE152" s="66"/>
      <c r="IHF152" s="66"/>
      <c r="IHG152" s="66"/>
      <c r="IHH152" s="66"/>
      <c r="IHI152" s="66"/>
      <c r="IHJ152" s="66"/>
      <c r="IHK152" s="66"/>
      <c r="IHL152" s="66"/>
      <c r="IHM152" s="66"/>
      <c r="IHN152" s="66"/>
      <c r="IHO152" s="66"/>
      <c r="IHP152" s="66"/>
      <c r="IHQ152" s="66"/>
      <c r="IHR152" s="66"/>
      <c r="IHS152" s="66"/>
      <c r="IHT152" s="66"/>
      <c r="IHU152" s="66"/>
      <c r="IHV152" s="66"/>
      <c r="IHW152" s="66"/>
      <c r="IHX152" s="66"/>
      <c r="IHY152" s="66"/>
      <c r="IHZ152" s="66"/>
      <c r="IIA152" s="66"/>
      <c r="IIB152" s="66"/>
      <c r="IIC152" s="66"/>
      <c r="IID152" s="66"/>
      <c r="IIE152" s="66"/>
      <c r="IIF152" s="66"/>
      <c r="IIG152" s="66"/>
      <c r="IIH152" s="66"/>
      <c r="III152" s="66"/>
      <c r="IIJ152" s="66"/>
      <c r="IIK152" s="66"/>
      <c r="IIL152" s="66"/>
      <c r="IIM152" s="66"/>
      <c r="IIN152" s="66"/>
      <c r="IIO152" s="66"/>
      <c r="IIP152" s="66"/>
      <c r="IIQ152" s="66"/>
      <c r="IIR152" s="66"/>
      <c r="IIS152" s="66"/>
      <c r="IIT152" s="66"/>
      <c r="IIU152" s="66"/>
      <c r="IIV152" s="66"/>
      <c r="IIW152" s="66"/>
      <c r="IIX152" s="66"/>
      <c r="IIY152" s="66"/>
      <c r="IIZ152" s="66"/>
      <c r="IJA152" s="66"/>
      <c r="IJB152" s="66"/>
      <c r="IJC152" s="66"/>
      <c r="IJD152" s="66"/>
      <c r="IJE152" s="66"/>
      <c r="IJF152" s="66"/>
      <c r="IJG152" s="66"/>
      <c r="IJH152" s="66"/>
      <c r="IJI152" s="66"/>
      <c r="IJJ152" s="66"/>
      <c r="IJK152" s="66"/>
      <c r="IJL152" s="66"/>
      <c r="IJM152" s="66"/>
      <c r="IJN152" s="66"/>
      <c r="IJO152" s="66"/>
      <c r="IJP152" s="66"/>
      <c r="IJQ152" s="66"/>
      <c r="IJR152" s="66"/>
      <c r="IJS152" s="66"/>
      <c r="IJT152" s="66"/>
      <c r="IJU152" s="66"/>
      <c r="IJV152" s="66"/>
      <c r="IJW152" s="66"/>
      <c r="IJX152" s="66"/>
      <c r="IJY152" s="66"/>
      <c r="IJZ152" s="66"/>
      <c r="IKA152" s="66"/>
      <c r="IKB152" s="66"/>
      <c r="IKC152" s="66"/>
      <c r="IKD152" s="66"/>
      <c r="IKE152" s="66"/>
      <c r="IKF152" s="66"/>
      <c r="IKG152" s="66"/>
      <c r="IKH152" s="66"/>
      <c r="IKI152" s="66"/>
      <c r="IKJ152" s="66"/>
      <c r="IKK152" s="66"/>
      <c r="IKL152" s="66"/>
      <c r="IKM152" s="66"/>
      <c r="IKN152" s="66"/>
      <c r="IKO152" s="66"/>
      <c r="IKP152" s="66"/>
      <c r="IKQ152" s="66"/>
      <c r="IKR152" s="66"/>
      <c r="IKS152" s="66"/>
      <c r="IKT152" s="66"/>
      <c r="IKU152" s="66"/>
      <c r="IKV152" s="66"/>
      <c r="IKW152" s="66"/>
      <c r="IKX152" s="66"/>
      <c r="IKY152" s="66"/>
      <c r="IKZ152" s="66"/>
      <c r="ILA152" s="66"/>
      <c r="ILB152" s="66"/>
      <c r="ILC152" s="66"/>
      <c r="ILD152" s="66"/>
      <c r="ILE152" s="66"/>
      <c r="ILF152" s="66"/>
      <c r="ILG152" s="66"/>
      <c r="ILH152" s="66"/>
      <c r="ILI152" s="66"/>
      <c r="ILJ152" s="66"/>
      <c r="ILK152" s="66"/>
      <c r="ILL152" s="66"/>
      <c r="ILM152" s="66"/>
      <c r="ILN152" s="66"/>
      <c r="ILO152" s="66"/>
      <c r="ILP152" s="66"/>
      <c r="ILQ152" s="66"/>
      <c r="ILR152" s="66"/>
      <c r="ILS152" s="66"/>
      <c r="ILT152" s="66"/>
      <c r="ILU152" s="66"/>
      <c r="ILV152" s="66"/>
      <c r="ILW152" s="66"/>
      <c r="ILX152" s="66"/>
      <c r="ILY152" s="66"/>
      <c r="ILZ152" s="66"/>
      <c r="IMA152" s="66"/>
      <c r="IMB152" s="66"/>
      <c r="IMC152" s="66"/>
      <c r="IMD152" s="66"/>
      <c r="IME152" s="66"/>
      <c r="IMF152" s="66"/>
      <c r="IMG152" s="66"/>
      <c r="IMH152" s="66"/>
      <c r="IMI152" s="66"/>
      <c r="IMJ152" s="66"/>
      <c r="IMK152" s="66"/>
      <c r="IML152" s="66"/>
      <c r="IMM152" s="66"/>
      <c r="IMN152" s="66"/>
      <c r="IMO152" s="66"/>
      <c r="IMP152" s="66"/>
      <c r="IMQ152" s="66"/>
      <c r="IMR152" s="66"/>
      <c r="IMS152" s="66"/>
      <c r="IMT152" s="66"/>
      <c r="IMU152" s="66"/>
      <c r="IMV152" s="66"/>
      <c r="IMW152" s="66"/>
      <c r="IMX152" s="66"/>
      <c r="IMY152" s="66"/>
      <c r="IMZ152" s="66"/>
      <c r="INA152" s="66"/>
      <c r="INB152" s="66"/>
      <c r="INC152" s="66"/>
      <c r="IND152" s="66"/>
      <c r="INE152" s="66"/>
      <c r="INF152" s="66"/>
      <c r="ING152" s="66"/>
      <c r="INH152" s="66"/>
      <c r="INI152" s="66"/>
      <c r="INJ152" s="66"/>
      <c r="INK152" s="66"/>
      <c r="INL152" s="66"/>
      <c r="INM152" s="66"/>
      <c r="INN152" s="66"/>
      <c r="INO152" s="66"/>
      <c r="INP152" s="66"/>
      <c r="INQ152" s="66"/>
      <c r="INR152" s="66"/>
      <c r="INS152" s="66"/>
      <c r="INT152" s="66"/>
      <c r="INU152" s="66"/>
      <c r="INV152" s="66"/>
      <c r="INW152" s="66"/>
      <c r="INX152" s="66"/>
      <c r="INY152" s="66"/>
      <c r="INZ152" s="66"/>
      <c r="IOA152" s="66"/>
      <c r="IOB152" s="66"/>
      <c r="IOC152" s="66"/>
      <c r="IOD152" s="66"/>
      <c r="IOE152" s="66"/>
      <c r="IOF152" s="66"/>
      <c r="IOG152" s="66"/>
      <c r="IOH152" s="66"/>
      <c r="IOI152" s="66"/>
      <c r="IOJ152" s="66"/>
      <c r="IOK152" s="66"/>
      <c r="IOL152" s="66"/>
      <c r="IOM152" s="66"/>
      <c r="ION152" s="66"/>
      <c r="IOO152" s="66"/>
      <c r="IOP152" s="66"/>
      <c r="IOQ152" s="66"/>
      <c r="IOR152" s="66"/>
      <c r="IOS152" s="66"/>
      <c r="IOT152" s="66"/>
      <c r="IOU152" s="66"/>
      <c r="IOV152" s="66"/>
      <c r="IOW152" s="66"/>
      <c r="IOX152" s="66"/>
      <c r="IOY152" s="66"/>
      <c r="IOZ152" s="66"/>
      <c r="IPA152" s="66"/>
      <c r="IPB152" s="66"/>
      <c r="IPC152" s="66"/>
      <c r="IPD152" s="66"/>
      <c r="IPE152" s="66"/>
      <c r="IPF152" s="66"/>
      <c r="IPG152" s="66"/>
      <c r="IPH152" s="66"/>
      <c r="IPI152" s="66"/>
      <c r="IPJ152" s="66"/>
      <c r="IPK152" s="66"/>
      <c r="IPL152" s="66"/>
      <c r="IPM152" s="66"/>
      <c r="IPN152" s="66"/>
      <c r="IPO152" s="66"/>
      <c r="IPP152" s="66"/>
      <c r="IPQ152" s="66"/>
      <c r="IPR152" s="66"/>
      <c r="IPS152" s="66"/>
      <c r="IPT152" s="66"/>
      <c r="IPU152" s="66"/>
      <c r="IPV152" s="66"/>
      <c r="IPW152" s="66"/>
      <c r="IPX152" s="66"/>
      <c r="IPY152" s="66"/>
      <c r="IPZ152" s="66"/>
      <c r="IQA152" s="66"/>
      <c r="IQB152" s="66"/>
      <c r="IQC152" s="66"/>
      <c r="IQD152" s="66"/>
      <c r="IQE152" s="66"/>
      <c r="IQF152" s="66"/>
      <c r="IQG152" s="66"/>
      <c r="IQH152" s="66"/>
      <c r="IQI152" s="66"/>
      <c r="IQJ152" s="66"/>
      <c r="IQK152" s="66"/>
      <c r="IQL152" s="66"/>
      <c r="IQM152" s="66"/>
      <c r="IQN152" s="66"/>
      <c r="IQO152" s="66"/>
      <c r="IQP152" s="66"/>
      <c r="IQQ152" s="66"/>
      <c r="IQR152" s="66"/>
      <c r="IQS152" s="66"/>
      <c r="IQT152" s="66"/>
      <c r="IQU152" s="66"/>
      <c r="IQV152" s="66"/>
      <c r="IQW152" s="66"/>
      <c r="IQX152" s="66"/>
      <c r="IQY152" s="66"/>
      <c r="IQZ152" s="66"/>
      <c r="IRA152" s="66"/>
      <c r="IRB152" s="66"/>
      <c r="IRC152" s="66"/>
      <c r="IRD152" s="66"/>
      <c r="IRE152" s="66"/>
      <c r="IRF152" s="66"/>
      <c r="IRG152" s="66"/>
      <c r="IRH152" s="66"/>
      <c r="IRI152" s="66"/>
      <c r="IRJ152" s="66"/>
      <c r="IRK152" s="66"/>
      <c r="IRL152" s="66"/>
      <c r="IRM152" s="66"/>
      <c r="IRN152" s="66"/>
      <c r="IRO152" s="66"/>
      <c r="IRP152" s="66"/>
      <c r="IRQ152" s="66"/>
      <c r="IRR152" s="66"/>
      <c r="IRS152" s="66"/>
      <c r="IRT152" s="66"/>
      <c r="IRU152" s="66"/>
      <c r="IRV152" s="66"/>
      <c r="IRW152" s="66"/>
      <c r="IRX152" s="66"/>
      <c r="IRY152" s="66"/>
      <c r="IRZ152" s="66"/>
      <c r="ISA152" s="66"/>
      <c r="ISB152" s="66"/>
      <c r="ISC152" s="66"/>
      <c r="ISD152" s="66"/>
      <c r="ISE152" s="66"/>
      <c r="ISF152" s="66"/>
      <c r="ISG152" s="66"/>
      <c r="ISH152" s="66"/>
      <c r="ISI152" s="66"/>
      <c r="ISJ152" s="66"/>
      <c r="ISK152" s="66"/>
      <c r="ISL152" s="66"/>
      <c r="ISM152" s="66"/>
      <c r="ISN152" s="66"/>
      <c r="ISO152" s="66"/>
      <c r="ISP152" s="66"/>
      <c r="ISQ152" s="66"/>
      <c r="ISR152" s="66"/>
      <c r="ISS152" s="66"/>
      <c r="IST152" s="66"/>
      <c r="ISU152" s="66"/>
      <c r="ISV152" s="66"/>
      <c r="ISW152" s="66"/>
      <c r="ISX152" s="66"/>
      <c r="ISY152" s="66"/>
      <c r="ISZ152" s="66"/>
      <c r="ITA152" s="66"/>
      <c r="ITB152" s="66"/>
      <c r="ITC152" s="66"/>
      <c r="ITD152" s="66"/>
      <c r="ITE152" s="66"/>
      <c r="ITF152" s="66"/>
      <c r="ITG152" s="66"/>
      <c r="ITH152" s="66"/>
      <c r="ITI152" s="66"/>
      <c r="ITJ152" s="66"/>
      <c r="ITK152" s="66"/>
      <c r="ITL152" s="66"/>
      <c r="ITM152" s="66"/>
      <c r="ITN152" s="66"/>
      <c r="ITO152" s="66"/>
      <c r="ITP152" s="66"/>
      <c r="ITQ152" s="66"/>
      <c r="ITR152" s="66"/>
      <c r="ITS152" s="66"/>
      <c r="ITT152" s="66"/>
      <c r="ITU152" s="66"/>
      <c r="ITV152" s="66"/>
      <c r="ITW152" s="66"/>
      <c r="ITX152" s="66"/>
      <c r="ITY152" s="66"/>
      <c r="ITZ152" s="66"/>
      <c r="IUA152" s="66"/>
      <c r="IUB152" s="66"/>
      <c r="IUC152" s="66"/>
      <c r="IUD152" s="66"/>
      <c r="IUE152" s="66"/>
      <c r="IUF152" s="66"/>
      <c r="IUG152" s="66"/>
      <c r="IUH152" s="66"/>
      <c r="IUI152" s="66"/>
      <c r="IUJ152" s="66"/>
      <c r="IUK152" s="66"/>
      <c r="IUL152" s="66"/>
      <c r="IUM152" s="66"/>
      <c r="IUN152" s="66"/>
      <c r="IUO152" s="66"/>
      <c r="IUP152" s="66"/>
      <c r="IUQ152" s="66"/>
      <c r="IUR152" s="66"/>
      <c r="IUS152" s="66"/>
      <c r="IUT152" s="66"/>
      <c r="IUU152" s="66"/>
      <c r="IUV152" s="66"/>
      <c r="IUW152" s="66"/>
      <c r="IUX152" s="66"/>
      <c r="IUY152" s="66"/>
      <c r="IUZ152" s="66"/>
      <c r="IVA152" s="66"/>
      <c r="IVB152" s="66"/>
      <c r="IVC152" s="66"/>
      <c r="IVD152" s="66"/>
      <c r="IVE152" s="66"/>
      <c r="IVF152" s="66"/>
      <c r="IVG152" s="66"/>
      <c r="IVH152" s="66"/>
      <c r="IVI152" s="66"/>
      <c r="IVJ152" s="66"/>
      <c r="IVK152" s="66"/>
      <c r="IVL152" s="66"/>
      <c r="IVM152" s="66"/>
      <c r="IVN152" s="66"/>
      <c r="IVO152" s="66"/>
      <c r="IVP152" s="66"/>
      <c r="IVQ152" s="66"/>
      <c r="IVR152" s="66"/>
      <c r="IVS152" s="66"/>
      <c r="IVT152" s="66"/>
      <c r="IVU152" s="66"/>
      <c r="IVV152" s="66"/>
      <c r="IVW152" s="66"/>
      <c r="IVX152" s="66"/>
      <c r="IVY152" s="66"/>
      <c r="IVZ152" s="66"/>
      <c r="IWA152" s="66"/>
      <c r="IWB152" s="66"/>
      <c r="IWC152" s="66"/>
      <c r="IWD152" s="66"/>
      <c r="IWE152" s="66"/>
      <c r="IWF152" s="66"/>
      <c r="IWG152" s="66"/>
      <c r="IWH152" s="66"/>
      <c r="IWI152" s="66"/>
      <c r="IWJ152" s="66"/>
      <c r="IWK152" s="66"/>
      <c r="IWL152" s="66"/>
      <c r="IWM152" s="66"/>
      <c r="IWN152" s="66"/>
      <c r="IWO152" s="66"/>
      <c r="IWP152" s="66"/>
      <c r="IWQ152" s="66"/>
      <c r="IWR152" s="66"/>
      <c r="IWS152" s="66"/>
      <c r="IWT152" s="66"/>
      <c r="IWU152" s="66"/>
      <c r="IWV152" s="66"/>
      <c r="IWW152" s="66"/>
      <c r="IWX152" s="66"/>
      <c r="IWY152" s="66"/>
      <c r="IWZ152" s="66"/>
      <c r="IXA152" s="66"/>
      <c r="IXB152" s="66"/>
      <c r="IXC152" s="66"/>
      <c r="IXD152" s="66"/>
      <c r="IXE152" s="66"/>
      <c r="IXF152" s="66"/>
      <c r="IXG152" s="66"/>
      <c r="IXH152" s="66"/>
      <c r="IXI152" s="66"/>
      <c r="IXJ152" s="66"/>
      <c r="IXK152" s="66"/>
      <c r="IXL152" s="66"/>
      <c r="IXM152" s="66"/>
      <c r="IXN152" s="66"/>
      <c r="IXO152" s="66"/>
      <c r="IXP152" s="66"/>
      <c r="IXQ152" s="66"/>
      <c r="IXR152" s="66"/>
      <c r="IXS152" s="66"/>
      <c r="IXT152" s="66"/>
      <c r="IXU152" s="66"/>
      <c r="IXV152" s="66"/>
      <c r="IXW152" s="66"/>
      <c r="IXX152" s="66"/>
      <c r="IXY152" s="66"/>
      <c r="IXZ152" s="66"/>
      <c r="IYA152" s="66"/>
      <c r="IYB152" s="66"/>
      <c r="IYC152" s="66"/>
      <c r="IYD152" s="66"/>
      <c r="IYE152" s="66"/>
      <c r="IYF152" s="66"/>
      <c r="IYG152" s="66"/>
      <c r="IYH152" s="66"/>
      <c r="IYI152" s="66"/>
      <c r="IYJ152" s="66"/>
      <c r="IYK152" s="66"/>
      <c r="IYL152" s="66"/>
      <c r="IYM152" s="66"/>
      <c r="IYN152" s="66"/>
      <c r="IYO152" s="66"/>
      <c r="IYP152" s="66"/>
      <c r="IYQ152" s="66"/>
      <c r="IYR152" s="66"/>
      <c r="IYS152" s="66"/>
      <c r="IYT152" s="66"/>
      <c r="IYU152" s="66"/>
      <c r="IYV152" s="66"/>
      <c r="IYW152" s="66"/>
      <c r="IYX152" s="66"/>
      <c r="IYY152" s="66"/>
      <c r="IYZ152" s="66"/>
      <c r="IZA152" s="66"/>
      <c r="IZB152" s="66"/>
      <c r="IZC152" s="66"/>
      <c r="IZD152" s="66"/>
      <c r="IZE152" s="66"/>
      <c r="IZF152" s="66"/>
      <c r="IZG152" s="66"/>
      <c r="IZH152" s="66"/>
      <c r="IZI152" s="66"/>
      <c r="IZJ152" s="66"/>
      <c r="IZK152" s="66"/>
      <c r="IZL152" s="66"/>
      <c r="IZM152" s="66"/>
      <c r="IZN152" s="66"/>
      <c r="IZO152" s="66"/>
      <c r="IZP152" s="66"/>
      <c r="IZQ152" s="66"/>
      <c r="IZR152" s="66"/>
      <c r="IZS152" s="66"/>
      <c r="IZT152" s="66"/>
      <c r="IZU152" s="66"/>
      <c r="IZV152" s="66"/>
      <c r="IZW152" s="66"/>
      <c r="IZX152" s="66"/>
      <c r="IZY152" s="66"/>
      <c r="IZZ152" s="66"/>
      <c r="JAA152" s="66"/>
      <c r="JAB152" s="66"/>
      <c r="JAC152" s="66"/>
      <c r="JAD152" s="66"/>
      <c r="JAE152" s="66"/>
      <c r="JAF152" s="66"/>
      <c r="JAG152" s="66"/>
      <c r="JAH152" s="66"/>
      <c r="JAI152" s="66"/>
      <c r="JAJ152" s="66"/>
      <c r="JAK152" s="66"/>
      <c r="JAL152" s="66"/>
      <c r="JAM152" s="66"/>
      <c r="JAN152" s="66"/>
      <c r="JAO152" s="66"/>
      <c r="JAP152" s="66"/>
      <c r="JAQ152" s="66"/>
      <c r="JAR152" s="66"/>
      <c r="JAS152" s="66"/>
      <c r="JAT152" s="66"/>
      <c r="JAU152" s="66"/>
      <c r="JAV152" s="66"/>
      <c r="JAW152" s="66"/>
      <c r="JAX152" s="66"/>
      <c r="JAY152" s="66"/>
      <c r="JAZ152" s="66"/>
      <c r="JBA152" s="66"/>
      <c r="JBB152" s="66"/>
      <c r="JBC152" s="66"/>
      <c r="JBD152" s="66"/>
      <c r="JBE152" s="66"/>
      <c r="JBF152" s="66"/>
      <c r="JBG152" s="66"/>
      <c r="JBH152" s="66"/>
      <c r="JBI152" s="66"/>
      <c r="JBJ152" s="66"/>
      <c r="JBK152" s="66"/>
      <c r="JBL152" s="66"/>
      <c r="JBM152" s="66"/>
      <c r="JBN152" s="66"/>
      <c r="JBO152" s="66"/>
      <c r="JBP152" s="66"/>
      <c r="JBQ152" s="66"/>
      <c r="JBR152" s="66"/>
      <c r="JBS152" s="66"/>
      <c r="JBT152" s="66"/>
      <c r="JBU152" s="66"/>
      <c r="JBV152" s="66"/>
      <c r="JBW152" s="66"/>
      <c r="JBX152" s="66"/>
      <c r="JBY152" s="66"/>
      <c r="JBZ152" s="66"/>
      <c r="JCA152" s="66"/>
      <c r="JCB152" s="66"/>
      <c r="JCC152" s="66"/>
      <c r="JCD152" s="66"/>
      <c r="JCE152" s="66"/>
      <c r="JCF152" s="66"/>
      <c r="JCG152" s="66"/>
      <c r="JCH152" s="66"/>
      <c r="JCI152" s="66"/>
      <c r="JCJ152" s="66"/>
      <c r="JCK152" s="66"/>
      <c r="JCL152" s="66"/>
      <c r="JCM152" s="66"/>
      <c r="JCN152" s="66"/>
      <c r="JCO152" s="66"/>
      <c r="JCP152" s="66"/>
      <c r="JCQ152" s="66"/>
      <c r="JCR152" s="66"/>
      <c r="JCS152" s="66"/>
      <c r="JCT152" s="66"/>
      <c r="JCU152" s="66"/>
      <c r="JCV152" s="66"/>
      <c r="JCW152" s="66"/>
      <c r="JCX152" s="66"/>
      <c r="JCY152" s="66"/>
      <c r="JCZ152" s="66"/>
      <c r="JDA152" s="66"/>
      <c r="JDB152" s="66"/>
      <c r="JDC152" s="66"/>
      <c r="JDD152" s="66"/>
      <c r="JDE152" s="66"/>
      <c r="JDF152" s="66"/>
      <c r="JDG152" s="66"/>
      <c r="JDH152" s="66"/>
      <c r="JDI152" s="66"/>
      <c r="JDJ152" s="66"/>
      <c r="JDK152" s="66"/>
      <c r="JDL152" s="66"/>
      <c r="JDM152" s="66"/>
      <c r="JDN152" s="66"/>
      <c r="JDO152" s="66"/>
      <c r="JDP152" s="66"/>
      <c r="JDQ152" s="66"/>
      <c r="JDR152" s="66"/>
      <c r="JDS152" s="66"/>
      <c r="JDT152" s="66"/>
      <c r="JDU152" s="66"/>
      <c r="JDV152" s="66"/>
      <c r="JDW152" s="66"/>
      <c r="JDX152" s="66"/>
      <c r="JDY152" s="66"/>
      <c r="JDZ152" s="66"/>
      <c r="JEA152" s="66"/>
      <c r="JEB152" s="66"/>
      <c r="JEC152" s="66"/>
      <c r="JED152" s="66"/>
      <c r="JEE152" s="66"/>
      <c r="JEF152" s="66"/>
      <c r="JEG152" s="66"/>
      <c r="JEH152" s="66"/>
      <c r="JEI152" s="66"/>
      <c r="JEJ152" s="66"/>
      <c r="JEK152" s="66"/>
      <c r="JEL152" s="66"/>
      <c r="JEM152" s="66"/>
      <c r="JEN152" s="66"/>
      <c r="JEO152" s="66"/>
      <c r="JEP152" s="66"/>
      <c r="JEQ152" s="66"/>
      <c r="JER152" s="66"/>
      <c r="JES152" s="66"/>
      <c r="JET152" s="66"/>
      <c r="JEU152" s="66"/>
      <c r="JEV152" s="66"/>
      <c r="JEW152" s="66"/>
      <c r="JEX152" s="66"/>
      <c r="JEY152" s="66"/>
      <c r="JEZ152" s="66"/>
      <c r="JFA152" s="66"/>
      <c r="JFB152" s="66"/>
      <c r="JFC152" s="66"/>
      <c r="JFD152" s="66"/>
      <c r="JFE152" s="66"/>
      <c r="JFF152" s="66"/>
      <c r="JFG152" s="66"/>
      <c r="JFH152" s="66"/>
      <c r="JFI152" s="66"/>
      <c r="JFJ152" s="66"/>
      <c r="JFK152" s="66"/>
      <c r="JFL152" s="66"/>
      <c r="JFM152" s="66"/>
      <c r="JFN152" s="66"/>
      <c r="JFO152" s="66"/>
      <c r="JFP152" s="66"/>
      <c r="JFQ152" s="66"/>
      <c r="JFR152" s="66"/>
      <c r="JFS152" s="66"/>
      <c r="JFT152" s="66"/>
      <c r="JFU152" s="66"/>
      <c r="JFV152" s="66"/>
      <c r="JFW152" s="66"/>
      <c r="JFX152" s="66"/>
      <c r="JFY152" s="66"/>
      <c r="JFZ152" s="66"/>
      <c r="JGA152" s="66"/>
      <c r="JGB152" s="66"/>
      <c r="JGC152" s="66"/>
      <c r="JGD152" s="66"/>
      <c r="JGE152" s="66"/>
      <c r="JGF152" s="66"/>
      <c r="JGG152" s="66"/>
      <c r="JGH152" s="66"/>
      <c r="JGI152" s="66"/>
      <c r="JGJ152" s="66"/>
      <c r="JGK152" s="66"/>
      <c r="JGL152" s="66"/>
      <c r="JGM152" s="66"/>
      <c r="JGN152" s="66"/>
      <c r="JGO152" s="66"/>
      <c r="JGP152" s="66"/>
      <c r="JGQ152" s="66"/>
      <c r="JGR152" s="66"/>
      <c r="JGS152" s="66"/>
      <c r="JGT152" s="66"/>
      <c r="JGU152" s="66"/>
      <c r="JGV152" s="66"/>
      <c r="JGW152" s="66"/>
      <c r="JGX152" s="66"/>
      <c r="JGY152" s="66"/>
      <c r="JGZ152" s="66"/>
      <c r="JHA152" s="66"/>
      <c r="JHB152" s="66"/>
      <c r="JHC152" s="66"/>
      <c r="JHD152" s="66"/>
      <c r="JHE152" s="66"/>
      <c r="JHF152" s="66"/>
      <c r="JHG152" s="66"/>
      <c r="JHH152" s="66"/>
      <c r="JHI152" s="66"/>
      <c r="JHJ152" s="66"/>
      <c r="JHK152" s="66"/>
      <c r="JHL152" s="66"/>
      <c r="JHM152" s="66"/>
      <c r="JHN152" s="66"/>
      <c r="JHO152" s="66"/>
      <c r="JHP152" s="66"/>
      <c r="JHQ152" s="66"/>
      <c r="JHR152" s="66"/>
      <c r="JHS152" s="66"/>
      <c r="JHT152" s="66"/>
      <c r="JHU152" s="66"/>
      <c r="JHV152" s="66"/>
      <c r="JHW152" s="66"/>
      <c r="JHX152" s="66"/>
      <c r="JHY152" s="66"/>
      <c r="JHZ152" s="66"/>
      <c r="JIA152" s="66"/>
      <c r="JIB152" s="66"/>
      <c r="JIC152" s="66"/>
      <c r="JID152" s="66"/>
      <c r="JIE152" s="66"/>
      <c r="JIF152" s="66"/>
      <c r="JIG152" s="66"/>
      <c r="JIH152" s="66"/>
      <c r="JII152" s="66"/>
      <c r="JIJ152" s="66"/>
      <c r="JIK152" s="66"/>
      <c r="JIL152" s="66"/>
      <c r="JIM152" s="66"/>
      <c r="JIN152" s="66"/>
      <c r="JIO152" s="66"/>
      <c r="JIP152" s="66"/>
      <c r="JIQ152" s="66"/>
      <c r="JIR152" s="66"/>
      <c r="JIS152" s="66"/>
      <c r="JIT152" s="66"/>
      <c r="JIU152" s="66"/>
      <c r="JIV152" s="66"/>
      <c r="JIW152" s="66"/>
      <c r="JIX152" s="66"/>
      <c r="JIY152" s="66"/>
      <c r="JIZ152" s="66"/>
      <c r="JJA152" s="66"/>
      <c r="JJB152" s="66"/>
      <c r="JJC152" s="66"/>
      <c r="JJD152" s="66"/>
      <c r="JJE152" s="66"/>
      <c r="JJF152" s="66"/>
      <c r="JJG152" s="66"/>
      <c r="JJH152" s="66"/>
      <c r="JJI152" s="66"/>
      <c r="JJJ152" s="66"/>
      <c r="JJK152" s="66"/>
      <c r="JJL152" s="66"/>
      <c r="JJM152" s="66"/>
      <c r="JJN152" s="66"/>
      <c r="JJO152" s="66"/>
      <c r="JJP152" s="66"/>
      <c r="JJQ152" s="66"/>
      <c r="JJR152" s="66"/>
      <c r="JJS152" s="66"/>
      <c r="JJT152" s="66"/>
      <c r="JJU152" s="66"/>
      <c r="JJV152" s="66"/>
      <c r="JJW152" s="66"/>
      <c r="JJX152" s="66"/>
      <c r="JJY152" s="66"/>
      <c r="JJZ152" s="66"/>
      <c r="JKA152" s="66"/>
      <c r="JKB152" s="66"/>
      <c r="JKC152" s="66"/>
      <c r="JKD152" s="66"/>
      <c r="JKE152" s="66"/>
      <c r="JKF152" s="66"/>
      <c r="JKG152" s="66"/>
      <c r="JKH152" s="66"/>
      <c r="JKI152" s="66"/>
      <c r="JKJ152" s="66"/>
      <c r="JKK152" s="66"/>
      <c r="JKL152" s="66"/>
      <c r="JKM152" s="66"/>
      <c r="JKN152" s="66"/>
      <c r="JKO152" s="66"/>
      <c r="JKP152" s="66"/>
      <c r="JKQ152" s="66"/>
      <c r="JKR152" s="66"/>
      <c r="JKS152" s="66"/>
      <c r="JKT152" s="66"/>
      <c r="JKU152" s="66"/>
      <c r="JKV152" s="66"/>
      <c r="JKW152" s="66"/>
      <c r="JKX152" s="66"/>
      <c r="JKY152" s="66"/>
      <c r="JKZ152" s="66"/>
      <c r="JLA152" s="66"/>
      <c r="JLB152" s="66"/>
      <c r="JLC152" s="66"/>
      <c r="JLD152" s="66"/>
      <c r="JLE152" s="66"/>
      <c r="JLF152" s="66"/>
      <c r="JLG152" s="66"/>
      <c r="JLH152" s="66"/>
      <c r="JLI152" s="66"/>
      <c r="JLJ152" s="66"/>
      <c r="JLK152" s="66"/>
      <c r="JLL152" s="66"/>
      <c r="JLM152" s="66"/>
      <c r="JLN152" s="66"/>
      <c r="JLO152" s="66"/>
      <c r="JLP152" s="66"/>
      <c r="JLQ152" s="66"/>
      <c r="JLR152" s="66"/>
      <c r="JLS152" s="66"/>
      <c r="JLT152" s="66"/>
      <c r="JLU152" s="66"/>
      <c r="JLV152" s="66"/>
      <c r="JLW152" s="66"/>
      <c r="JLX152" s="66"/>
      <c r="JLY152" s="66"/>
      <c r="JLZ152" s="66"/>
      <c r="JMA152" s="66"/>
      <c r="JMB152" s="66"/>
      <c r="JMC152" s="66"/>
      <c r="JMD152" s="66"/>
      <c r="JME152" s="66"/>
      <c r="JMF152" s="66"/>
      <c r="JMG152" s="66"/>
      <c r="JMH152" s="66"/>
      <c r="JMI152" s="66"/>
      <c r="JMJ152" s="66"/>
      <c r="JMK152" s="66"/>
      <c r="JML152" s="66"/>
      <c r="JMM152" s="66"/>
      <c r="JMN152" s="66"/>
      <c r="JMO152" s="66"/>
      <c r="JMP152" s="66"/>
      <c r="JMQ152" s="66"/>
      <c r="JMR152" s="66"/>
      <c r="JMS152" s="66"/>
      <c r="JMT152" s="66"/>
      <c r="JMU152" s="66"/>
      <c r="JMV152" s="66"/>
      <c r="JMW152" s="66"/>
      <c r="JMX152" s="66"/>
      <c r="JMY152" s="66"/>
      <c r="JMZ152" s="66"/>
      <c r="JNA152" s="66"/>
      <c r="JNB152" s="66"/>
      <c r="JNC152" s="66"/>
      <c r="JND152" s="66"/>
      <c r="JNE152" s="66"/>
      <c r="JNF152" s="66"/>
      <c r="JNG152" s="66"/>
      <c r="JNH152" s="66"/>
      <c r="JNI152" s="66"/>
      <c r="JNJ152" s="66"/>
      <c r="JNK152" s="66"/>
      <c r="JNL152" s="66"/>
      <c r="JNM152" s="66"/>
      <c r="JNN152" s="66"/>
      <c r="JNO152" s="66"/>
      <c r="JNP152" s="66"/>
      <c r="JNQ152" s="66"/>
      <c r="JNR152" s="66"/>
      <c r="JNS152" s="66"/>
      <c r="JNT152" s="66"/>
      <c r="JNU152" s="66"/>
      <c r="JNV152" s="66"/>
      <c r="JNW152" s="66"/>
      <c r="JNX152" s="66"/>
      <c r="JNY152" s="66"/>
      <c r="JNZ152" s="66"/>
      <c r="JOA152" s="66"/>
      <c r="JOB152" s="66"/>
      <c r="JOC152" s="66"/>
      <c r="JOD152" s="66"/>
      <c r="JOE152" s="66"/>
      <c r="JOF152" s="66"/>
      <c r="JOG152" s="66"/>
      <c r="JOH152" s="66"/>
      <c r="JOI152" s="66"/>
      <c r="JOJ152" s="66"/>
      <c r="JOK152" s="66"/>
      <c r="JOL152" s="66"/>
      <c r="JOM152" s="66"/>
      <c r="JON152" s="66"/>
      <c r="JOO152" s="66"/>
      <c r="JOP152" s="66"/>
      <c r="JOQ152" s="66"/>
      <c r="JOR152" s="66"/>
      <c r="JOS152" s="66"/>
      <c r="JOT152" s="66"/>
      <c r="JOU152" s="66"/>
      <c r="JOV152" s="66"/>
      <c r="JOW152" s="66"/>
      <c r="JOX152" s="66"/>
      <c r="JOY152" s="66"/>
      <c r="JOZ152" s="66"/>
      <c r="JPA152" s="66"/>
      <c r="JPB152" s="66"/>
      <c r="JPC152" s="66"/>
      <c r="JPD152" s="66"/>
      <c r="JPE152" s="66"/>
      <c r="JPF152" s="66"/>
      <c r="JPG152" s="66"/>
      <c r="JPH152" s="66"/>
      <c r="JPI152" s="66"/>
      <c r="JPJ152" s="66"/>
      <c r="JPK152" s="66"/>
      <c r="JPL152" s="66"/>
      <c r="JPM152" s="66"/>
      <c r="JPN152" s="66"/>
      <c r="JPO152" s="66"/>
      <c r="JPP152" s="66"/>
      <c r="JPQ152" s="66"/>
      <c r="JPR152" s="66"/>
      <c r="JPS152" s="66"/>
      <c r="JPT152" s="66"/>
      <c r="JPU152" s="66"/>
      <c r="JPV152" s="66"/>
      <c r="JPW152" s="66"/>
      <c r="JPX152" s="66"/>
      <c r="JPY152" s="66"/>
      <c r="JPZ152" s="66"/>
      <c r="JQA152" s="66"/>
      <c r="JQB152" s="66"/>
      <c r="JQC152" s="66"/>
      <c r="JQD152" s="66"/>
      <c r="JQE152" s="66"/>
      <c r="JQF152" s="66"/>
      <c r="JQG152" s="66"/>
      <c r="JQH152" s="66"/>
      <c r="JQI152" s="66"/>
      <c r="JQJ152" s="66"/>
      <c r="JQK152" s="66"/>
      <c r="JQL152" s="66"/>
      <c r="JQM152" s="66"/>
      <c r="JQN152" s="66"/>
      <c r="JQO152" s="66"/>
      <c r="JQP152" s="66"/>
      <c r="JQQ152" s="66"/>
      <c r="JQR152" s="66"/>
      <c r="JQS152" s="66"/>
      <c r="JQT152" s="66"/>
      <c r="JQU152" s="66"/>
      <c r="JQV152" s="66"/>
      <c r="JQW152" s="66"/>
      <c r="JQX152" s="66"/>
      <c r="JQY152" s="66"/>
      <c r="JQZ152" s="66"/>
      <c r="JRA152" s="66"/>
      <c r="JRB152" s="66"/>
      <c r="JRC152" s="66"/>
      <c r="JRD152" s="66"/>
      <c r="JRE152" s="66"/>
      <c r="JRF152" s="66"/>
      <c r="JRG152" s="66"/>
      <c r="JRH152" s="66"/>
      <c r="JRI152" s="66"/>
      <c r="JRJ152" s="66"/>
      <c r="JRK152" s="66"/>
      <c r="JRL152" s="66"/>
      <c r="JRM152" s="66"/>
      <c r="JRN152" s="66"/>
      <c r="JRO152" s="66"/>
      <c r="JRP152" s="66"/>
      <c r="JRQ152" s="66"/>
      <c r="JRR152" s="66"/>
      <c r="JRS152" s="66"/>
      <c r="JRT152" s="66"/>
      <c r="JRU152" s="66"/>
      <c r="JRV152" s="66"/>
      <c r="JRW152" s="66"/>
      <c r="JRX152" s="66"/>
      <c r="JRY152" s="66"/>
      <c r="JRZ152" s="66"/>
      <c r="JSA152" s="66"/>
      <c r="JSB152" s="66"/>
      <c r="JSC152" s="66"/>
      <c r="JSD152" s="66"/>
      <c r="JSE152" s="66"/>
      <c r="JSF152" s="66"/>
      <c r="JSG152" s="66"/>
      <c r="JSH152" s="66"/>
      <c r="JSI152" s="66"/>
      <c r="JSJ152" s="66"/>
      <c r="JSK152" s="66"/>
      <c r="JSL152" s="66"/>
      <c r="JSM152" s="66"/>
      <c r="JSN152" s="66"/>
      <c r="JSO152" s="66"/>
      <c r="JSP152" s="66"/>
      <c r="JSQ152" s="66"/>
      <c r="JSR152" s="66"/>
      <c r="JSS152" s="66"/>
      <c r="JST152" s="66"/>
      <c r="JSU152" s="66"/>
      <c r="JSV152" s="66"/>
      <c r="JSW152" s="66"/>
      <c r="JSX152" s="66"/>
      <c r="JSY152" s="66"/>
      <c r="JSZ152" s="66"/>
      <c r="JTA152" s="66"/>
      <c r="JTB152" s="66"/>
      <c r="JTC152" s="66"/>
      <c r="JTD152" s="66"/>
      <c r="JTE152" s="66"/>
      <c r="JTF152" s="66"/>
      <c r="JTG152" s="66"/>
      <c r="JTH152" s="66"/>
      <c r="JTI152" s="66"/>
      <c r="JTJ152" s="66"/>
      <c r="JTK152" s="66"/>
      <c r="JTL152" s="66"/>
      <c r="JTM152" s="66"/>
      <c r="JTN152" s="66"/>
      <c r="JTO152" s="66"/>
      <c r="JTP152" s="66"/>
      <c r="JTQ152" s="66"/>
      <c r="JTR152" s="66"/>
      <c r="JTS152" s="66"/>
      <c r="JTT152" s="66"/>
      <c r="JTU152" s="66"/>
      <c r="JTV152" s="66"/>
      <c r="JTW152" s="66"/>
      <c r="JTX152" s="66"/>
      <c r="JTY152" s="66"/>
      <c r="JTZ152" s="66"/>
      <c r="JUA152" s="66"/>
      <c r="JUB152" s="66"/>
      <c r="JUC152" s="66"/>
      <c r="JUD152" s="66"/>
      <c r="JUE152" s="66"/>
      <c r="JUF152" s="66"/>
      <c r="JUG152" s="66"/>
      <c r="JUH152" s="66"/>
      <c r="JUI152" s="66"/>
      <c r="JUJ152" s="66"/>
      <c r="JUK152" s="66"/>
      <c r="JUL152" s="66"/>
      <c r="JUM152" s="66"/>
      <c r="JUN152" s="66"/>
      <c r="JUO152" s="66"/>
      <c r="JUP152" s="66"/>
      <c r="JUQ152" s="66"/>
      <c r="JUR152" s="66"/>
      <c r="JUS152" s="66"/>
      <c r="JUT152" s="66"/>
      <c r="JUU152" s="66"/>
      <c r="JUV152" s="66"/>
      <c r="JUW152" s="66"/>
      <c r="JUX152" s="66"/>
      <c r="JUY152" s="66"/>
      <c r="JUZ152" s="66"/>
      <c r="JVA152" s="66"/>
      <c r="JVB152" s="66"/>
      <c r="JVC152" s="66"/>
      <c r="JVD152" s="66"/>
      <c r="JVE152" s="66"/>
      <c r="JVF152" s="66"/>
      <c r="JVG152" s="66"/>
      <c r="JVH152" s="66"/>
      <c r="JVI152" s="66"/>
      <c r="JVJ152" s="66"/>
      <c r="JVK152" s="66"/>
      <c r="JVL152" s="66"/>
      <c r="JVM152" s="66"/>
      <c r="JVN152" s="66"/>
      <c r="JVO152" s="66"/>
      <c r="JVP152" s="66"/>
      <c r="JVQ152" s="66"/>
      <c r="JVR152" s="66"/>
      <c r="JVS152" s="66"/>
      <c r="JVT152" s="66"/>
      <c r="JVU152" s="66"/>
      <c r="JVV152" s="66"/>
      <c r="JVW152" s="66"/>
      <c r="JVX152" s="66"/>
      <c r="JVY152" s="66"/>
      <c r="JVZ152" s="66"/>
      <c r="JWA152" s="66"/>
      <c r="JWB152" s="66"/>
      <c r="JWC152" s="66"/>
      <c r="JWD152" s="66"/>
      <c r="JWE152" s="66"/>
      <c r="JWF152" s="66"/>
      <c r="JWG152" s="66"/>
      <c r="JWH152" s="66"/>
      <c r="JWI152" s="66"/>
      <c r="JWJ152" s="66"/>
      <c r="JWK152" s="66"/>
      <c r="JWL152" s="66"/>
      <c r="JWM152" s="66"/>
      <c r="JWN152" s="66"/>
      <c r="JWO152" s="66"/>
      <c r="JWP152" s="66"/>
      <c r="JWQ152" s="66"/>
      <c r="JWR152" s="66"/>
      <c r="JWS152" s="66"/>
      <c r="JWT152" s="66"/>
      <c r="JWU152" s="66"/>
      <c r="JWV152" s="66"/>
      <c r="JWW152" s="66"/>
      <c r="JWX152" s="66"/>
      <c r="JWY152" s="66"/>
      <c r="JWZ152" s="66"/>
      <c r="JXA152" s="66"/>
      <c r="JXB152" s="66"/>
      <c r="JXC152" s="66"/>
      <c r="JXD152" s="66"/>
      <c r="JXE152" s="66"/>
      <c r="JXF152" s="66"/>
      <c r="JXG152" s="66"/>
      <c r="JXH152" s="66"/>
      <c r="JXI152" s="66"/>
      <c r="JXJ152" s="66"/>
      <c r="JXK152" s="66"/>
      <c r="JXL152" s="66"/>
      <c r="JXM152" s="66"/>
      <c r="JXN152" s="66"/>
      <c r="JXO152" s="66"/>
      <c r="JXP152" s="66"/>
      <c r="JXQ152" s="66"/>
      <c r="JXR152" s="66"/>
      <c r="JXS152" s="66"/>
      <c r="JXT152" s="66"/>
      <c r="JXU152" s="66"/>
      <c r="JXV152" s="66"/>
      <c r="JXW152" s="66"/>
      <c r="JXX152" s="66"/>
      <c r="JXY152" s="66"/>
      <c r="JXZ152" s="66"/>
      <c r="JYA152" s="66"/>
      <c r="JYB152" s="66"/>
      <c r="JYC152" s="66"/>
      <c r="JYD152" s="66"/>
      <c r="JYE152" s="66"/>
      <c r="JYF152" s="66"/>
      <c r="JYG152" s="66"/>
      <c r="JYH152" s="66"/>
      <c r="JYI152" s="66"/>
      <c r="JYJ152" s="66"/>
      <c r="JYK152" s="66"/>
      <c r="JYL152" s="66"/>
      <c r="JYM152" s="66"/>
      <c r="JYN152" s="66"/>
      <c r="JYO152" s="66"/>
      <c r="JYP152" s="66"/>
      <c r="JYQ152" s="66"/>
      <c r="JYR152" s="66"/>
      <c r="JYS152" s="66"/>
      <c r="JYT152" s="66"/>
      <c r="JYU152" s="66"/>
      <c r="JYV152" s="66"/>
      <c r="JYW152" s="66"/>
      <c r="JYX152" s="66"/>
      <c r="JYY152" s="66"/>
      <c r="JYZ152" s="66"/>
      <c r="JZA152" s="66"/>
      <c r="JZB152" s="66"/>
      <c r="JZC152" s="66"/>
      <c r="JZD152" s="66"/>
      <c r="JZE152" s="66"/>
      <c r="JZF152" s="66"/>
      <c r="JZG152" s="66"/>
      <c r="JZH152" s="66"/>
      <c r="JZI152" s="66"/>
      <c r="JZJ152" s="66"/>
      <c r="JZK152" s="66"/>
      <c r="JZL152" s="66"/>
      <c r="JZM152" s="66"/>
      <c r="JZN152" s="66"/>
      <c r="JZO152" s="66"/>
      <c r="JZP152" s="66"/>
      <c r="JZQ152" s="66"/>
      <c r="JZR152" s="66"/>
      <c r="JZS152" s="66"/>
      <c r="JZT152" s="66"/>
      <c r="JZU152" s="66"/>
      <c r="JZV152" s="66"/>
      <c r="JZW152" s="66"/>
      <c r="JZX152" s="66"/>
      <c r="JZY152" s="66"/>
      <c r="JZZ152" s="66"/>
      <c r="KAA152" s="66"/>
      <c r="KAB152" s="66"/>
      <c r="KAC152" s="66"/>
      <c r="KAD152" s="66"/>
      <c r="KAE152" s="66"/>
      <c r="KAF152" s="66"/>
      <c r="KAG152" s="66"/>
      <c r="KAH152" s="66"/>
      <c r="KAI152" s="66"/>
      <c r="KAJ152" s="66"/>
      <c r="KAK152" s="66"/>
      <c r="KAL152" s="66"/>
      <c r="KAM152" s="66"/>
      <c r="KAN152" s="66"/>
      <c r="KAO152" s="66"/>
      <c r="KAP152" s="66"/>
      <c r="KAQ152" s="66"/>
      <c r="KAR152" s="66"/>
      <c r="KAS152" s="66"/>
      <c r="KAT152" s="66"/>
      <c r="KAU152" s="66"/>
      <c r="KAV152" s="66"/>
      <c r="KAW152" s="66"/>
      <c r="KAX152" s="66"/>
      <c r="KAY152" s="66"/>
      <c r="KAZ152" s="66"/>
      <c r="KBA152" s="66"/>
      <c r="KBB152" s="66"/>
      <c r="KBC152" s="66"/>
      <c r="KBD152" s="66"/>
      <c r="KBE152" s="66"/>
      <c r="KBF152" s="66"/>
      <c r="KBG152" s="66"/>
      <c r="KBH152" s="66"/>
      <c r="KBI152" s="66"/>
      <c r="KBJ152" s="66"/>
      <c r="KBK152" s="66"/>
      <c r="KBL152" s="66"/>
      <c r="KBM152" s="66"/>
      <c r="KBN152" s="66"/>
      <c r="KBO152" s="66"/>
      <c r="KBP152" s="66"/>
      <c r="KBQ152" s="66"/>
      <c r="KBR152" s="66"/>
      <c r="KBS152" s="66"/>
      <c r="KBT152" s="66"/>
      <c r="KBU152" s="66"/>
      <c r="KBV152" s="66"/>
      <c r="KBW152" s="66"/>
      <c r="KBX152" s="66"/>
      <c r="KBY152" s="66"/>
      <c r="KBZ152" s="66"/>
      <c r="KCA152" s="66"/>
      <c r="KCB152" s="66"/>
      <c r="KCC152" s="66"/>
      <c r="KCD152" s="66"/>
      <c r="KCE152" s="66"/>
      <c r="KCF152" s="66"/>
      <c r="KCG152" s="66"/>
      <c r="KCH152" s="66"/>
      <c r="KCI152" s="66"/>
      <c r="KCJ152" s="66"/>
      <c r="KCK152" s="66"/>
      <c r="KCL152" s="66"/>
      <c r="KCM152" s="66"/>
      <c r="KCN152" s="66"/>
      <c r="KCO152" s="66"/>
      <c r="KCP152" s="66"/>
      <c r="KCQ152" s="66"/>
      <c r="KCR152" s="66"/>
      <c r="KCS152" s="66"/>
      <c r="KCT152" s="66"/>
      <c r="KCU152" s="66"/>
      <c r="KCV152" s="66"/>
      <c r="KCW152" s="66"/>
      <c r="KCX152" s="66"/>
      <c r="KCY152" s="66"/>
      <c r="KCZ152" s="66"/>
      <c r="KDA152" s="66"/>
      <c r="KDB152" s="66"/>
      <c r="KDC152" s="66"/>
      <c r="KDD152" s="66"/>
      <c r="KDE152" s="66"/>
      <c r="KDF152" s="66"/>
      <c r="KDG152" s="66"/>
      <c r="KDH152" s="66"/>
      <c r="KDI152" s="66"/>
      <c r="KDJ152" s="66"/>
      <c r="KDK152" s="66"/>
      <c r="KDL152" s="66"/>
      <c r="KDM152" s="66"/>
      <c r="KDN152" s="66"/>
      <c r="KDO152" s="66"/>
      <c r="KDP152" s="66"/>
      <c r="KDQ152" s="66"/>
      <c r="KDR152" s="66"/>
      <c r="KDS152" s="66"/>
      <c r="KDT152" s="66"/>
      <c r="KDU152" s="66"/>
      <c r="KDV152" s="66"/>
      <c r="KDW152" s="66"/>
      <c r="KDX152" s="66"/>
      <c r="KDY152" s="66"/>
      <c r="KDZ152" s="66"/>
      <c r="KEA152" s="66"/>
      <c r="KEB152" s="66"/>
      <c r="KEC152" s="66"/>
      <c r="KED152" s="66"/>
      <c r="KEE152" s="66"/>
      <c r="KEF152" s="66"/>
      <c r="KEG152" s="66"/>
      <c r="KEH152" s="66"/>
      <c r="KEI152" s="66"/>
      <c r="KEJ152" s="66"/>
      <c r="KEK152" s="66"/>
      <c r="KEL152" s="66"/>
      <c r="KEM152" s="66"/>
      <c r="KEN152" s="66"/>
      <c r="KEO152" s="66"/>
      <c r="KEP152" s="66"/>
      <c r="KEQ152" s="66"/>
      <c r="KER152" s="66"/>
      <c r="KES152" s="66"/>
      <c r="KET152" s="66"/>
      <c r="KEU152" s="66"/>
      <c r="KEV152" s="66"/>
      <c r="KEW152" s="66"/>
      <c r="KEX152" s="66"/>
      <c r="KEY152" s="66"/>
      <c r="KEZ152" s="66"/>
      <c r="KFA152" s="66"/>
      <c r="KFB152" s="66"/>
      <c r="KFC152" s="66"/>
      <c r="KFD152" s="66"/>
      <c r="KFE152" s="66"/>
      <c r="KFF152" s="66"/>
      <c r="KFG152" s="66"/>
      <c r="KFH152" s="66"/>
      <c r="KFI152" s="66"/>
      <c r="KFJ152" s="66"/>
      <c r="KFK152" s="66"/>
      <c r="KFL152" s="66"/>
      <c r="KFM152" s="66"/>
      <c r="KFN152" s="66"/>
      <c r="KFO152" s="66"/>
      <c r="KFP152" s="66"/>
      <c r="KFQ152" s="66"/>
      <c r="KFR152" s="66"/>
      <c r="KFS152" s="66"/>
      <c r="KFT152" s="66"/>
      <c r="KFU152" s="66"/>
      <c r="KFV152" s="66"/>
      <c r="KFW152" s="66"/>
      <c r="KFX152" s="66"/>
      <c r="KFY152" s="66"/>
      <c r="KFZ152" s="66"/>
      <c r="KGA152" s="66"/>
      <c r="KGB152" s="66"/>
      <c r="KGC152" s="66"/>
      <c r="KGD152" s="66"/>
      <c r="KGE152" s="66"/>
      <c r="KGF152" s="66"/>
      <c r="KGG152" s="66"/>
      <c r="KGH152" s="66"/>
      <c r="KGI152" s="66"/>
      <c r="KGJ152" s="66"/>
      <c r="KGK152" s="66"/>
      <c r="KGL152" s="66"/>
      <c r="KGM152" s="66"/>
      <c r="KGN152" s="66"/>
      <c r="KGO152" s="66"/>
      <c r="KGP152" s="66"/>
      <c r="KGQ152" s="66"/>
      <c r="KGR152" s="66"/>
      <c r="KGS152" s="66"/>
      <c r="KGT152" s="66"/>
      <c r="KGU152" s="66"/>
      <c r="KGV152" s="66"/>
      <c r="KGW152" s="66"/>
      <c r="KGX152" s="66"/>
      <c r="KGY152" s="66"/>
      <c r="KGZ152" s="66"/>
      <c r="KHA152" s="66"/>
      <c r="KHB152" s="66"/>
      <c r="KHC152" s="66"/>
      <c r="KHD152" s="66"/>
      <c r="KHE152" s="66"/>
      <c r="KHF152" s="66"/>
      <c r="KHG152" s="66"/>
      <c r="KHH152" s="66"/>
      <c r="KHI152" s="66"/>
      <c r="KHJ152" s="66"/>
      <c r="KHK152" s="66"/>
      <c r="KHL152" s="66"/>
      <c r="KHM152" s="66"/>
      <c r="KHN152" s="66"/>
      <c r="KHO152" s="66"/>
      <c r="KHP152" s="66"/>
      <c r="KHQ152" s="66"/>
      <c r="KHR152" s="66"/>
      <c r="KHS152" s="66"/>
      <c r="KHT152" s="66"/>
      <c r="KHU152" s="66"/>
      <c r="KHV152" s="66"/>
      <c r="KHW152" s="66"/>
      <c r="KHX152" s="66"/>
      <c r="KHY152" s="66"/>
      <c r="KHZ152" s="66"/>
      <c r="KIA152" s="66"/>
      <c r="KIB152" s="66"/>
      <c r="KIC152" s="66"/>
      <c r="KID152" s="66"/>
      <c r="KIE152" s="66"/>
      <c r="KIF152" s="66"/>
      <c r="KIG152" s="66"/>
      <c r="KIH152" s="66"/>
      <c r="KII152" s="66"/>
      <c r="KIJ152" s="66"/>
      <c r="KIK152" s="66"/>
      <c r="KIL152" s="66"/>
      <c r="KIM152" s="66"/>
      <c r="KIN152" s="66"/>
      <c r="KIO152" s="66"/>
      <c r="KIP152" s="66"/>
      <c r="KIQ152" s="66"/>
      <c r="KIR152" s="66"/>
      <c r="KIS152" s="66"/>
      <c r="KIT152" s="66"/>
      <c r="KIU152" s="66"/>
      <c r="KIV152" s="66"/>
      <c r="KIW152" s="66"/>
      <c r="KIX152" s="66"/>
      <c r="KIY152" s="66"/>
      <c r="KIZ152" s="66"/>
      <c r="KJA152" s="66"/>
      <c r="KJB152" s="66"/>
      <c r="KJC152" s="66"/>
      <c r="KJD152" s="66"/>
      <c r="KJE152" s="66"/>
      <c r="KJF152" s="66"/>
      <c r="KJG152" s="66"/>
      <c r="KJH152" s="66"/>
      <c r="KJI152" s="66"/>
      <c r="KJJ152" s="66"/>
      <c r="KJK152" s="66"/>
      <c r="KJL152" s="66"/>
      <c r="KJM152" s="66"/>
      <c r="KJN152" s="66"/>
      <c r="KJO152" s="66"/>
      <c r="KJP152" s="66"/>
      <c r="KJQ152" s="66"/>
      <c r="KJR152" s="66"/>
      <c r="KJS152" s="66"/>
      <c r="KJT152" s="66"/>
      <c r="KJU152" s="66"/>
      <c r="KJV152" s="66"/>
      <c r="KJW152" s="66"/>
      <c r="KJX152" s="66"/>
      <c r="KJY152" s="66"/>
      <c r="KJZ152" s="66"/>
      <c r="KKA152" s="66"/>
      <c r="KKB152" s="66"/>
      <c r="KKC152" s="66"/>
      <c r="KKD152" s="66"/>
      <c r="KKE152" s="66"/>
      <c r="KKF152" s="66"/>
      <c r="KKG152" s="66"/>
      <c r="KKH152" s="66"/>
      <c r="KKI152" s="66"/>
      <c r="KKJ152" s="66"/>
      <c r="KKK152" s="66"/>
      <c r="KKL152" s="66"/>
      <c r="KKM152" s="66"/>
      <c r="KKN152" s="66"/>
      <c r="KKO152" s="66"/>
      <c r="KKP152" s="66"/>
      <c r="KKQ152" s="66"/>
      <c r="KKR152" s="66"/>
      <c r="KKS152" s="66"/>
      <c r="KKT152" s="66"/>
      <c r="KKU152" s="66"/>
      <c r="KKV152" s="66"/>
      <c r="KKW152" s="66"/>
      <c r="KKX152" s="66"/>
      <c r="KKY152" s="66"/>
      <c r="KKZ152" s="66"/>
      <c r="KLA152" s="66"/>
      <c r="KLB152" s="66"/>
      <c r="KLC152" s="66"/>
      <c r="KLD152" s="66"/>
      <c r="KLE152" s="66"/>
      <c r="KLF152" s="66"/>
      <c r="KLG152" s="66"/>
      <c r="KLH152" s="66"/>
      <c r="KLI152" s="66"/>
      <c r="KLJ152" s="66"/>
      <c r="KLK152" s="66"/>
      <c r="KLL152" s="66"/>
      <c r="KLM152" s="66"/>
      <c r="KLN152" s="66"/>
      <c r="KLO152" s="66"/>
      <c r="KLP152" s="66"/>
      <c r="KLQ152" s="66"/>
      <c r="KLR152" s="66"/>
      <c r="KLS152" s="66"/>
      <c r="KLT152" s="66"/>
      <c r="KLU152" s="66"/>
      <c r="KLV152" s="66"/>
      <c r="KLW152" s="66"/>
      <c r="KLX152" s="66"/>
      <c r="KLY152" s="66"/>
      <c r="KLZ152" s="66"/>
      <c r="KMA152" s="66"/>
      <c r="KMB152" s="66"/>
      <c r="KMC152" s="66"/>
      <c r="KMD152" s="66"/>
      <c r="KME152" s="66"/>
      <c r="KMF152" s="66"/>
      <c r="KMG152" s="66"/>
      <c r="KMH152" s="66"/>
      <c r="KMI152" s="66"/>
      <c r="KMJ152" s="66"/>
      <c r="KMK152" s="66"/>
      <c r="KML152" s="66"/>
      <c r="KMM152" s="66"/>
      <c r="KMN152" s="66"/>
      <c r="KMO152" s="66"/>
      <c r="KMP152" s="66"/>
      <c r="KMQ152" s="66"/>
      <c r="KMR152" s="66"/>
      <c r="KMS152" s="66"/>
      <c r="KMT152" s="66"/>
      <c r="KMU152" s="66"/>
      <c r="KMV152" s="66"/>
      <c r="KMW152" s="66"/>
      <c r="KMX152" s="66"/>
      <c r="KMY152" s="66"/>
      <c r="KMZ152" s="66"/>
      <c r="KNA152" s="66"/>
      <c r="KNB152" s="66"/>
      <c r="KNC152" s="66"/>
      <c r="KND152" s="66"/>
      <c r="KNE152" s="66"/>
      <c r="KNF152" s="66"/>
      <c r="KNG152" s="66"/>
      <c r="KNH152" s="66"/>
      <c r="KNI152" s="66"/>
      <c r="KNJ152" s="66"/>
      <c r="KNK152" s="66"/>
      <c r="KNL152" s="66"/>
      <c r="KNM152" s="66"/>
      <c r="KNN152" s="66"/>
      <c r="KNO152" s="66"/>
      <c r="KNP152" s="66"/>
      <c r="KNQ152" s="66"/>
      <c r="KNR152" s="66"/>
      <c r="KNS152" s="66"/>
      <c r="KNT152" s="66"/>
      <c r="KNU152" s="66"/>
      <c r="KNV152" s="66"/>
      <c r="KNW152" s="66"/>
      <c r="KNX152" s="66"/>
      <c r="KNY152" s="66"/>
      <c r="KNZ152" s="66"/>
      <c r="KOA152" s="66"/>
      <c r="KOB152" s="66"/>
      <c r="KOC152" s="66"/>
      <c r="KOD152" s="66"/>
      <c r="KOE152" s="66"/>
      <c r="KOF152" s="66"/>
      <c r="KOG152" s="66"/>
      <c r="KOH152" s="66"/>
      <c r="KOI152" s="66"/>
      <c r="KOJ152" s="66"/>
      <c r="KOK152" s="66"/>
      <c r="KOL152" s="66"/>
      <c r="KOM152" s="66"/>
      <c r="KON152" s="66"/>
      <c r="KOO152" s="66"/>
      <c r="KOP152" s="66"/>
      <c r="KOQ152" s="66"/>
      <c r="KOR152" s="66"/>
      <c r="KOS152" s="66"/>
      <c r="KOT152" s="66"/>
      <c r="KOU152" s="66"/>
      <c r="KOV152" s="66"/>
      <c r="KOW152" s="66"/>
      <c r="KOX152" s="66"/>
      <c r="KOY152" s="66"/>
      <c r="KOZ152" s="66"/>
      <c r="KPA152" s="66"/>
      <c r="KPB152" s="66"/>
      <c r="KPC152" s="66"/>
      <c r="KPD152" s="66"/>
      <c r="KPE152" s="66"/>
      <c r="KPF152" s="66"/>
      <c r="KPG152" s="66"/>
      <c r="KPH152" s="66"/>
      <c r="KPI152" s="66"/>
      <c r="KPJ152" s="66"/>
      <c r="KPK152" s="66"/>
      <c r="KPL152" s="66"/>
      <c r="KPM152" s="66"/>
      <c r="KPN152" s="66"/>
      <c r="KPO152" s="66"/>
      <c r="KPP152" s="66"/>
      <c r="KPQ152" s="66"/>
      <c r="KPR152" s="66"/>
      <c r="KPS152" s="66"/>
      <c r="KPT152" s="66"/>
      <c r="KPU152" s="66"/>
      <c r="KPV152" s="66"/>
      <c r="KPW152" s="66"/>
      <c r="KPX152" s="66"/>
      <c r="KPY152" s="66"/>
      <c r="KPZ152" s="66"/>
      <c r="KQA152" s="66"/>
      <c r="KQB152" s="66"/>
      <c r="KQC152" s="66"/>
      <c r="KQD152" s="66"/>
      <c r="KQE152" s="66"/>
      <c r="KQF152" s="66"/>
      <c r="KQG152" s="66"/>
      <c r="KQH152" s="66"/>
      <c r="KQI152" s="66"/>
      <c r="KQJ152" s="66"/>
      <c r="KQK152" s="66"/>
      <c r="KQL152" s="66"/>
      <c r="KQM152" s="66"/>
      <c r="KQN152" s="66"/>
      <c r="KQO152" s="66"/>
      <c r="KQP152" s="66"/>
      <c r="KQQ152" s="66"/>
      <c r="KQR152" s="66"/>
      <c r="KQS152" s="66"/>
      <c r="KQT152" s="66"/>
      <c r="KQU152" s="66"/>
      <c r="KQV152" s="66"/>
      <c r="KQW152" s="66"/>
      <c r="KQX152" s="66"/>
      <c r="KQY152" s="66"/>
      <c r="KQZ152" s="66"/>
      <c r="KRA152" s="66"/>
      <c r="KRB152" s="66"/>
      <c r="KRC152" s="66"/>
      <c r="KRD152" s="66"/>
      <c r="KRE152" s="66"/>
      <c r="KRF152" s="66"/>
      <c r="KRG152" s="66"/>
      <c r="KRH152" s="66"/>
      <c r="KRI152" s="66"/>
      <c r="KRJ152" s="66"/>
      <c r="KRK152" s="66"/>
      <c r="KRL152" s="66"/>
      <c r="KRM152" s="66"/>
      <c r="KRN152" s="66"/>
      <c r="KRO152" s="66"/>
      <c r="KRP152" s="66"/>
      <c r="KRQ152" s="66"/>
      <c r="KRR152" s="66"/>
      <c r="KRS152" s="66"/>
      <c r="KRT152" s="66"/>
      <c r="KRU152" s="66"/>
      <c r="KRV152" s="66"/>
      <c r="KRW152" s="66"/>
      <c r="KRX152" s="66"/>
      <c r="KRY152" s="66"/>
      <c r="KRZ152" s="66"/>
      <c r="KSA152" s="66"/>
      <c r="KSB152" s="66"/>
      <c r="KSC152" s="66"/>
      <c r="KSD152" s="66"/>
      <c r="KSE152" s="66"/>
      <c r="KSF152" s="66"/>
      <c r="KSG152" s="66"/>
      <c r="KSH152" s="66"/>
      <c r="KSI152" s="66"/>
      <c r="KSJ152" s="66"/>
      <c r="KSK152" s="66"/>
      <c r="KSL152" s="66"/>
      <c r="KSM152" s="66"/>
      <c r="KSN152" s="66"/>
      <c r="KSO152" s="66"/>
      <c r="KSP152" s="66"/>
      <c r="KSQ152" s="66"/>
      <c r="KSR152" s="66"/>
      <c r="KSS152" s="66"/>
      <c r="KST152" s="66"/>
      <c r="KSU152" s="66"/>
      <c r="KSV152" s="66"/>
      <c r="KSW152" s="66"/>
      <c r="KSX152" s="66"/>
      <c r="KSY152" s="66"/>
      <c r="KSZ152" s="66"/>
      <c r="KTA152" s="66"/>
      <c r="KTB152" s="66"/>
      <c r="KTC152" s="66"/>
      <c r="KTD152" s="66"/>
      <c r="KTE152" s="66"/>
      <c r="KTF152" s="66"/>
      <c r="KTG152" s="66"/>
      <c r="KTH152" s="66"/>
      <c r="KTI152" s="66"/>
      <c r="KTJ152" s="66"/>
      <c r="KTK152" s="66"/>
      <c r="KTL152" s="66"/>
      <c r="KTM152" s="66"/>
      <c r="KTN152" s="66"/>
      <c r="KTO152" s="66"/>
      <c r="KTP152" s="66"/>
      <c r="KTQ152" s="66"/>
      <c r="KTR152" s="66"/>
      <c r="KTS152" s="66"/>
      <c r="KTT152" s="66"/>
      <c r="KTU152" s="66"/>
      <c r="KTV152" s="66"/>
      <c r="KTW152" s="66"/>
      <c r="KTX152" s="66"/>
      <c r="KTY152" s="66"/>
      <c r="KTZ152" s="66"/>
      <c r="KUA152" s="66"/>
      <c r="KUB152" s="66"/>
      <c r="KUC152" s="66"/>
      <c r="KUD152" s="66"/>
      <c r="KUE152" s="66"/>
      <c r="KUF152" s="66"/>
      <c r="KUG152" s="66"/>
      <c r="KUH152" s="66"/>
      <c r="KUI152" s="66"/>
      <c r="KUJ152" s="66"/>
      <c r="KUK152" s="66"/>
      <c r="KUL152" s="66"/>
      <c r="KUM152" s="66"/>
      <c r="KUN152" s="66"/>
      <c r="KUO152" s="66"/>
      <c r="KUP152" s="66"/>
      <c r="KUQ152" s="66"/>
      <c r="KUR152" s="66"/>
      <c r="KUS152" s="66"/>
      <c r="KUT152" s="66"/>
      <c r="KUU152" s="66"/>
      <c r="KUV152" s="66"/>
      <c r="KUW152" s="66"/>
      <c r="KUX152" s="66"/>
      <c r="KUY152" s="66"/>
      <c r="KUZ152" s="66"/>
      <c r="KVA152" s="66"/>
      <c r="KVB152" s="66"/>
      <c r="KVC152" s="66"/>
      <c r="KVD152" s="66"/>
      <c r="KVE152" s="66"/>
      <c r="KVF152" s="66"/>
      <c r="KVG152" s="66"/>
      <c r="KVH152" s="66"/>
      <c r="KVI152" s="66"/>
      <c r="KVJ152" s="66"/>
      <c r="KVK152" s="66"/>
      <c r="KVL152" s="66"/>
      <c r="KVM152" s="66"/>
      <c r="KVN152" s="66"/>
      <c r="KVO152" s="66"/>
      <c r="KVP152" s="66"/>
      <c r="KVQ152" s="66"/>
      <c r="KVR152" s="66"/>
      <c r="KVS152" s="66"/>
      <c r="KVT152" s="66"/>
      <c r="KVU152" s="66"/>
      <c r="KVV152" s="66"/>
      <c r="KVW152" s="66"/>
      <c r="KVX152" s="66"/>
      <c r="KVY152" s="66"/>
      <c r="KVZ152" s="66"/>
      <c r="KWA152" s="66"/>
      <c r="KWB152" s="66"/>
      <c r="KWC152" s="66"/>
      <c r="KWD152" s="66"/>
      <c r="KWE152" s="66"/>
      <c r="KWF152" s="66"/>
      <c r="KWG152" s="66"/>
      <c r="KWH152" s="66"/>
      <c r="KWI152" s="66"/>
      <c r="KWJ152" s="66"/>
      <c r="KWK152" s="66"/>
      <c r="KWL152" s="66"/>
      <c r="KWM152" s="66"/>
      <c r="KWN152" s="66"/>
      <c r="KWO152" s="66"/>
      <c r="KWP152" s="66"/>
      <c r="KWQ152" s="66"/>
      <c r="KWR152" s="66"/>
      <c r="KWS152" s="66"/>
      <c r="KWT152" s="66"/>
      <c r="KWU152" s="66"/>
      <c r="KWV152" s="66"/>
      <c r="KWW152" s="66"/>
      <c r="KWX152" s="66"/>
      <c r="KWY152" s="66"/>
      <c r="KWZ152" s="66"/>
      <c r="KXA152" s="66"/>
      <c r="KXB152" s="66"/>
      <c r="KXC152" s="66"/>
      <c r="KXD152" s="66"/>
      <c r="KXE152" s="66"/>
      <c r="KXF152" s="66"/>
      <c r="KXG152" s="66"/>
      <c r="KXH152" s="66"/>
      <c r="KXI152" s="66"/>
      <c r="KXJ152" s="66"/>
      <c r="KXK152" s="66"/>
      <c r="KXL152" s="66"/>
      <c r="KXM152" s="66"/>
      <c r="KXN152" s="66"/>
      <c r="KXO152" s="66"/>
      <c r="KXP152" s="66"/>
      <c r="KXQ152" s="66"/>
      <c r="KXR152" s="66"/>
      <c r="KXS152" s="66"/>
      <c r="KXT152" s="66"/>
      <c r="KXU152" s="66"/>
      <c r="KXV152" s="66"/>
      <c r="KXW152" s="66"/>
      <c r="KXX152" s="66"/>
      <c r="KXY152" s="66"/>
      <c r="KXZ152" s="66"/>
      <c r="KYA152" s="66"/>
      <c r="KYB152" s="66"/>
      <c r="KYC152" s="66"/>
      <c r="KYD152" s="66"/>
      <c r="KYE152" s="66"/>
      <c r="KYF152" s="66"/>
      <c r="KYG152" s="66"/>
      <c r="KYH152" s="66"/>
      <c r="KYI152" s="66"/>
      <c r="KYJ152" s="66"/>
      <c r="KYK152" s="66"/>
      <c r="KYL152" s="66"/>
      <c r="KYM152" s="66"/>
      <c r="KYN152" s="66"/>
      <c r="KYO152" s="66"/>
      <c r="KYP152" s="66"/>
      <c r="KYQ152" s="66"/>
      <c r="KYR152" s="66"/>
      <c r="KYS152" s="66"/>
      <c r="KYT152" s="66"/>
      <c r="KYU152" s="66"/>
      <c r="KYV152" s="66"/>
      <c r="KYW152" s="66"/>
      <c r="KYX152" s="66"/>
      <c r="KYY152" s="66"/>
      <c r="KYZ152" s="66"/>
      <c r="KZA152" s="66"/>
      <c r="KZB152" s="66"/>
      <c r="KZC152" s="66"/>
      <c r="KZD152" s="66"/>
      <c r="KZE152" s="66"/>
      <c r="KZF152" s="66"/>
      <c r="KZG152" s="66"/>
      <c r="KZH152" s="66"/>
      <c r="KZI152" s="66"/>
      <c r="KZJ152" s="66"/>
      <c r="KZK152" s="66"/>
      <c r="KZL152" s="66"/>
      <c r="KZM152" s="66"/>
      <c r="KZN152" s="66"/>
      <c r="KZO152" s="66"/>
      <c r="KZP152" s="66"/>
      <c r="KZQ152" s="66"/>
      <c r="KZR152" s="66"/>
      <c r="KZS152" s="66"/>
      <c r="KZT152" s="66"/>
      <c r="KZU152" s="66"/>
      <c r="KZV152" s="66"/>
      <c r="KZW152" s="66"/>
      <c r="KZX152" s="66"/>
      <c r="KZY152" s="66"/>
      <c r="KZZ152" s="66"/>
      <c r="LAA152" s="66"/>
      <c r="LAB152" s="66"/>
      <c r="LAC152" s="66"/>
      <c r="LAD152" s="66"/>
      <c r="LAE152" s="66"/>
      <c r="LAF152" s="66"/>
      <c r="LAG152" s="66"/>
      <c r="LAH152" s="66"/>
      <c r="LAI152" s="66"/>
      <c r="LAJ152" s="66"/>
      <c r="LAK152" s="66"/>
      <c r="LAL152" s="66"/>
      <c r="LAM152" s="66"/>
      <c r="LAN152" s="66"/>
      <c r="LAO152" s="66"/>
      <c r="LAP152" s="66"/>
      <c r="LAQ152" s="66"/>
      <c r="LAR152" s="66"/>
      <c r="LAS152" s="66"/>
      <c r="LAT152" s="66"/>
      <c r="LAU152" s="66"/>
      <c r="LAV152" s="66"/>
      <c r="LAW152" s="66"/>
      <c r="LAX152" s="66"/>
      <c r="LAY152" s="66"/>
      <c r="LAZ152" s="66"/>
      <c r="LBA152" s="66"/>
      <c r="LBB152" s="66"/>
      <c r="LBC152" s="66"/>
      <c r="LBD152" s="66"/>
      <c r="LBE152" s="66"/>
      <c r="LBF152" s="66"/>
      <c r="LBG152" s="66"/>
      <c r="LBH152" s="66"/>
      <c r="LBI152" s="66"/>
      <c r="LBJ152" s="66"/>
      <c r="LBK152" s="66"/>
      <c r="LBL152" s="66"/>
      <c r="LBM152" s="66"/>
      <c r="LBN152" s="66"/>
      <c r="LBO152" s="66"/>
      <c r="LBP152" s="66"/>
      <c r="LBQ152" s="66"/>
      <c r="LBR152" s="66"/>
      <c r="LBS152" s="66"/>
      <c r="LBT152" s="66"/>
      <c r="LBU152" s="66"/>
      <c r="LBV152" s="66"/>
      <c r="LBW152" s="66"/>
      <c r="LBX152" s="66"/>
      <c r="LBY152" s="66"/>
      <c r="LBZ152" s="66"/>
      <c r="LCA152" s="66"/>
      <c r="LCB152" s="66"/>
      <c r="LCC152" s="66"/>
      <c r="LCD152" s="66"/>
      <c r="LCE152" s="66"/>
      <c r="LCF152" s="66"/>
      <c r="LCG152" s="66"/>
      <c r="LCH152" s="66"/>
      <c r="LCI152" s="66"/>
      <c r="LCJ152" s="66"/>
      <c r="LCK152" s="66"/>
      <c r="LCL152" s="66"/>
      <c r="LCM152" s="66"/>
      <c r="LCN152" s="66"/>
      <c r="LCO152" s="66"/>
      <c r="LCP152" s="66"/>
      <c r="LCQ152" s="66"/>
      <c r="LCR152" s="66"/>
      <c r="LCS152" s="66"/>
      <c r="LCT152" s="66"/>
      <c r="LCU152" s="66"/>
      <c r="LCV152" s="66"/>
      <c r="LCW152" s="66"/>
      <c r="LCX152" s="66"/>
      <c r="LCY152" s="66"/>
      <c r="LCZ152" s="66"/>
      <c r="LDA152" s="66"/>
      <c r="LDB152" s="66"/>
      <c r="LDC152" s="66"/>
      <c r="LDD152" s="66"/>
      <c r="LDE152" s="66"/>
      <c r="LDF152" s="66"/>
      <c r="LDG152" s="66"/>
      <c r="LDH152" s="66"/>
      <c r="LDI152" s="66"/>
      <c r="LDJ152" s="66"/>
      <c r="LDK152" s="66"/>
      <c r="LDL152" s="66"/>
      <c r="LDM152" s="66"/>
      <c r="LDN152" s="66"/>
      <c r="LDO152" s="66"/>
      <c r="LDP152" s="66"/>
      <c r="LDQ152" s="66"/>
      <c r="LDR152" s="66"/>
      <c r="LDS152" s="66"/>
      <c r="LDT152" s="66"/>
      <c r="LDU152" s="66"/>
      <c r="LDV152" s="66"/>
      <c r="LDW152" s="66"/>
      <c r="LDX152" s="66"/>
      <c r="LDY152" s="66"/>
      <c r="LDZ152" s="66"/>
      <c r="LEA152" s="66"/>
      <c r="LEB152" s="66"/>
      <c r="LEC152" s="66"/>
      <c r="LED152" s="66"/>
      <c r="LEE152" s="66"/>
      <c r="LEF152" s="66"/>
      <c r="LEG152" s="66"/>
      <c r="LEH152" s="66"/>
      <c r="LEI152" s="66"/>
      <c r="LEJ152" s="66"/>
      <c r="LEK152" s="66"/>
      <c r="LEL152" s="66"/>
      <c r="LEM152" s="66"/>
      <c r="LEN152" s="66"/>
      <c r="LEO152" s="66"/>
      <c r="LEP152" s="66"/>
      <c r="LEQ152" s="66"/>
      <c r="LER152" s="66"/>
      <c r="LES152" s="66"/>
      <c r="LET152" s="66"/>
      <c r="LEU152" s="66"/>
      <c r="LEV152" s="66"/>
      <c r="LEW152" s="66"/>
      <c r="LEX152" s="66"/>
      <c r="LEY152" s="66"/>
      <c r="LEZ152" s="66"/>
      <c r="LFA152" s="66"/>
      <c r="LFB152" s="66"/>
      <c r="LFC152" s="66"/>
      <c r="LFD152" s="66"/>
      <c r="LFE152" s="66"/>
      <c r="LFF152" s="66"/>
      <c r="LFG152" s="66"/>
      <c r="LFH152" s="66"/>
      <c r="LFI152" s="66"/>
      <c r="LFJ152" s="66"/>
      <c r="LFK152" s="66"/>
      <c r="LFL152" s="66"/>
      <c r="LFM152" s="66"/>
      <c r="LFN152" s="66"/>
      <c r="LFO152" s="66"/>
      <c r="LFP152" s="66"/>
      <c r="LFQ152" s="66"/>
      <c r="LFR152" s="66"/>
      <c r="LFS152" s="66"/>
      <c r="LFT152" s="66"/>
      <c r="LFU152" s="66"/>
      <c r="LFV152" s="66"/>
      <c r="LFW152" s="66"/>
      <c r="LFX152" s="66"/>
      <c r="LFY152" s="66"/>
      <c r="LFZ152" s="66"/>
      <c r="LGA152" s="66"/>
      <c r="LGB152" s="66"/>
      <c r="LGC152" s="66"/>
      <c r="LGD152" s="66"/>
      <c r="LGE152" s="66"/>
      <c r="LGF152" s="66"/>
      <c r="LGG152" s="66"/>
      <c r="LGH152" s="66"/>
      <c r="LGI152" s="66"/>
      <c r="LGJ152" s="66"/>
      <c r="LGK152" s="66"/>
      <c r="LGL152" s="66"/>
      <c r="LGM152" s="66"/>
      <c r="LGN152" s="66"/>
      <c r="LGO152" s="66"/>
      <c r="LGP152" s="66"/>
      <c r="LGQ152" s="66"/>
      <c r="LGR152" s="66"/>
      <c r="LGS152" s="66"/>
      <c r="LGT152" s="66"/>
      <c r="LGU152" s="66"/>
      <c r="LGV152" s="66"/>
      <c r="LGW152" s="66"/>
      <c r="LGX152" s="66"/>
      <c r="LGY152" s="66"/>
      <c r="LGZ152" s="66"/>
      <c r="LHA152" s="66"/>
      <c r="LHB152" s="66"/>
      <c r="LHC152" s="66"/>
      <c r="LHD152" s="66"/>
      <c r="LHE152" s="66"/>
      <c r="LHF152" s="66"/>
      <c r="LHG152" s="66"/>
      <c r="LHH152" s="66"/>
      <c r="LHI152" s="66"/>
      <c r="LHJ152" s="66"/>
      <c r="LHK152" s="66"/>
      <c r="LHL152" s="66"/>
      <c r="LHM152" s="66"/>
      <c r="LHN152" s="66"/>
      <c r="LHO152" s="66"/>
      <c r="LHP152" s="66"/>
      <c r="LHQ152" s="66"/>
      <c r="LHR152" s="66"/>
      <c r="LHS152" s="66"/>
      <c r="LHT152" s="66"/>
      <c r="LHU152" s="66"/>
      <c r="LHV152" s="66"/>
      <c r="LHW152" s="66"/>
      <c r="LHX152" s="66"/>
      <c r="LHY152" s="66"/>
      <c r="LHZ152" s="66"/>
      <c r="LIA152" s="66"/>
      <c r="LIB152" s="66"/>
      <c r="LIC152" s="66"/>
      <c r="LID152" s="66"/>
      <c r="LIE152" s="66"/>
      <c r="LIF152" s="66"/>
      <c r="LIG152" s="66"/>
      <c r="LIH152" s="66"/>
      <c r="LII152" s="66"/>
      <c r="LIJ152" s="66"/>
      <c r="LIK152" s="66"/>
      <c r="LIL152" s="66"/>
      <c r="LIM152" s="66"/>
      <c r="LIN152" s="66"/>
      <c r="LIO152" s="66"/>
      <c r="LIP152" s="66"/>
      <c r="LIQ152" s="66"/>
      <c r="LIR152" s="66"/>
      <c r="LIS152" s="66"/>
      <c r="LIT152" s="66"/>
      <c r="LIU152" s="66"/>
      <c r="LIV152" s="66"/>
      <c r="LIW152" s="66"/>
      <c r="LIX152" s="66"/>
      <c r="LIY152" s="66"/>
      <c r="LIZ152" s="66"/>
      <c r="LJA152" s="66"/>
      <c r="LJB152" s="66"/>
      <c r="LJC152" s="66"/>
      <c r="LJD152" s="66"/>
      <c r="LJE152" s="66"/>
      <c r="LJF152" s="66"/>
      <c r="LJG152" s="66"/>
      <c r="LJH152" s="66"/>
      <c r="LJI152" s="66"/>
      <c r="LJJ152" s="66"/>
      <c r="LJK152" s="66"/>
      <c r="LJL152" s="66"/>
      <c r="LJM152" s="66"/>
      <c r="LJN152" s="66"/>
      <c r="LJO152" s="66"/>
      <c r="LJP152" s="66"/>
      <c r="LJQ152" s="66"/>
      <c r="LJR152" s="66"/>
      <c r="LJS152" s="66"/>
      <c r="LJT152" s="66"/>
      <c r="LJU152" s="66"/>
      <c r="LJV152" s="66"/>
      <c r="LJW152" s="66"/>
      <c r="LJX152" s="66"/>
      <c r="LJY152" s="66"/>
      <c r="LJZ152" s="66"/>
      <c r="LKA152" s="66"/>
      <c r="LKB152" s="66"/>
      <c r="LKC152" s="66"/>
      <c r="LKD152" s="66"/>
      <c r="LKE152" s="66"/>
      <c r="LKF152" s="66"/>
      <c r="LKG152" s="66"/>
      <c r="LKH152" s="66"/>
      <c r="LKI152" s="66"/>
      <c r="LKJ152" s="66"/>
      <c r="LKK152" s="66"/>
      <c r="LKL152" s="66"/>
      <c r="LKM152" s="66"/>
      <c r="LKN152" s="66"/>
      <c r="LKO152" s="66"/>
      <c r="LKP152" s="66"/>
      <c r="LKQ152" s="66"/>
      <c r="LKR152" s="66"/>
      <c r="LKS152" s="66"/>
      <c r="LKT152" s="66"/>
      <c r="LKU152" s="66"/>
      <c r="LKV152" s="66"/>
      <c r="LKW152" s="66"/>
      <c r="LKX152" s="66"/>
      <c r="LKY152" s="66"/>
      <c r="LKZ152" s="66"/>
      <c r="LLA152" s="66"/>
      <c r="LLB152" s="66"/>
      <c r="LLC152" s="66"/>
      <c r="LLD152" s="66"/>
      <c r="LLE152" s="66"/>
      <c r="LLF152" s="66"/>
      <c r="LLG152" s="66"/>
      <c r="LLH152" s="66"/>
      <c r="LLI152" s="66"/>
      <c r="LLJ152" s="66"/>
      <c r="LLK152" s="66"/>
      <c r="LLL152" s="66"/>
      <c r="LLM152" s="66"/>
      <c r="LLN152" s="66"/>
      <c r="LLO152" s="66"/>
      <c r="LLP152" s="66"/>
      <c r="LLQ152" s="66"/>
      <c r="LLR152" s="66"/>
      <c r="LLS152" s="66"/>
      <c r="LLT152" s="66"/>
      <c r="LLU152" s="66"/>
      <c r="LLV152" s="66"/>
      <c r="LLW152" s="66"/>
      <c r="LLX152" s="66"/>
      <c r="LLY152" s="66"/>
      <c r="LLZ152" s="66"/>
      <c r="LMA152" s="66"/>
      <c r="LMB152" s="66"/>
      <c r="LMC152" s="66"/>
      <c r="LMD152" s="66"/>
      <c r="LME152" s="66"/>
      <c r="LMF152" s="66"/>
      <c r="LMG152" s="66"/>
      <c r="LMH152" s="66"/>
      <c r="LMI152" s="66"/>
      <c r="LMJ152" s="66"/>
      <c r="LMK152" s="66"/>
      <c r="LML152" s="66"/>
      <c r="LMM152" s="66"/>
      <c r="LMN152" s="66"/>
      <c r="LMO152" s="66"/>
      <c r="LMP152" s="66"/>
      <c r="LMQ152" s="66"/>
      <c r="LMR152" s="66"/>
      <c r="LMS152" s="66"/>
      <c r="LMT152" s="66"/>
      <c r="LMU152" s="66"/>
      <c r="LMV152" s="66"/>
      <c r="LMW152" s="66"/>
      <c r="LMX152" s="66"/>
      <c r="LMY152" s="66"/>
      <c r="LMZ152" s="66"/>
      <c r="LNA152" s="66"/>
      <c r="LNB152" s="66"/>
      <c r="LNC152" s="66"/>
      <c r="LND152" s="66"/>
      <c r="LNE152" s="66"/>
      <c r="LNF152" s="66"/>
      <c r="LNG152" s="66"/>
      <c r="LNH152" s="66"/>
      <c r="LNI152" s="66"/>
      <c r="LNJ152" s="66"/>
      <c r="LNK152" s="66"/>
      <c r="LNL152" s="66"/>
      <c r="LNM152" s="66"/>
      <c r="LNN152" s="66"/>
      <c r="LNO152" s="66"/>
      <c r="LNP152" s="66"/>
      <c r="LNQ152" s="66"/>
      <c r="LNR152" s="66"/>
      <c r="LNS152" s="66"/>
      <c r="LNT152" s="66"/>
      <c r="LNU152" s="66"/>
      <c r="LNV152" s="66"/>
      <c r="LNW152" s="66"/>
      <c r="LNX152" s="66"/>
      <c r="LNY152" s="66"/>
      <c r="LNZ152" s="66"/>
      <c r="LOA152" s="66"/>
      <c r="LOB152" s="66"/>
      <c r="LOC152" s="66"/>
      <c r="LOD152" s="66"/>
      <c r="LOE152" s="66"/>
      <c r="LOF152" s="66"/>
      <c r="LOG152" s="66"/>
      <c r="LOH152" s="66"/>
      <c r="LOI152" s="66"/>
      <c r="LOJ152" s="66"/>
      <c r="LOK152" s="66"/>
      <c r="LOL152" s="66"/>
      <c r="LOM152" s="66"/>
      <c r="LON152" s="66"/>
      <c r="LOO152" s="66"/>
      <c r="LOP152" s="66"/>
      <c r="LOQ152" s="66"/>
      <c r="LOR152" s="66"/>
      <c r="LOS152" s="66"/>
      <c r="LOT152" s="66"/>
      <c r="LOU152" s="66"/>
      <c r="LOV152" s="66"/>
      <c r="LOW152" s="66"/>
      <c r="LOX152" s="66"/>
      <c r="LOY152" s="66"/>
      <c r="LOZ152" s="66"/>
      <c r="LPA152" s="66"/>
      <c r="LPB152" s="66"/>
      <c r="LPC152" s="66"/>
      <c r="LPD152" s="66"/>
      <c r="LPE152" s="66"/>
      <c r="LPF152" s="66"/>
      <c r="LPG152" s="66"/>
      <c r="LPH152" s="66"/>
      <c r="LPI152" s="66"/>
      <c r="LPJ152" s="66"/>
      <c r="LPK152" s="66"/>
      <c r="LPL152" s="66"/>
      <c r="LPM152" s="66"/>
      <c r="LPN152" s="66"/>
      <c r="LPO152" s="66"/>
      <c r="LPP152" s="66"/>
      <c r="LPQ152" s="66"/>
      <c r="LPR152" s="66"/>
      <c r="LPS152" s="66"/>
      <c r="LPT152" s="66"/>
      <c r="LPU152" s="66"/>
      <c r="LPV152" s="66"/>
      <c r="LPW152" s="66"/>
      <c r="LPX152" s="66"/>
      <c r="LPY152" s="66"/>
      <c r="LPZ152" s="66"/>
      <c r="LQA152" s="66"/>
      <c r="LQB152" s="66"/>
      <c r="LQC152" s="66"/>
      <c r="LQD152" s="66"/>
      <c r="LQE152" s="66"/>
      <c r="LQF152" s="66"/>
      <c r="LQG152" s="66"/>
      <c r="LQH152" s="66"/>
      <c r="LQI152" s="66"/>
      <c r="LQJ152" s="66"/>
      <c r="LQK152" s="66"/>
      <c r="LQL152" s="66"/>
      <c r="LQM152" s="66"/>
      <c r="LQN152" s="66"/>
      <c r="LQO152" s="66"/>
      <c r="LQP152" s="66"/>
      <c r="LQQ152" s="66"/>
      <c r="LQR152" s="66"/>
      <c r="LQS152" s="66"/>
      <c r="LQT152" s="66"/>
      <c r="LQU152" s="66"/>
      <c r="LQV152" s="66"/>
      <c r="LQW152" s="66"/>
      <c r="LQX152" s="66"/>
      <c r="LQY152" s="66"/>
      <c r="LQZ152" s="66"/>
      <c r="LRA152" s="66"/>
      <c r="LRB152" s="66"/>
      <c r="LRC152" s="66"/>
      <c r="LRD152" s="66"/>
      <c r="LRE152" s="66"/>
      <c r="LRF152" s="66"/>
      <c r="LRG152" s="66"/>
      <c r="LRH152" s="66"/>
      <c r="LRI152" s="66"/>
      <c r="LRJ152" s="66"/>
      <c r="LRK152" s="66"/>
      <c r="LRL152" s="66"/>
      <c r="LRM152" s="66"/>
      <c r="LRN152" s="66"/>
      <c r="LRO152" s="66"/>
      <c r="LRP152" s="66"/>
      <c r="LRQ152" s="66"/>
      <c r="LRR152" s="66"/>
      <c r="LRS152" s="66"/>
      <c r="LRT152" s="66"/>
      <c r="LRU152" s="66"/>
      <c r="LRV152" s="66"/>
      <c r="LRW152" s="66"/>
      <c r="LRX152" s="66"/>
      <c r="LRY152" s="66"/>
      <c r="LRZ152" s="66"/>
      <c r="LSA152" s="66"/>
      <c r="LSB152" s="66"/>
      <c r="LSC152" s="66"/>
      <c r="LSD152" s="66"/>
      <c r="LSE152" s="66"/>
      <c r="LSF152" s="66"/>
      <c r="LSG152" s="66"/>
      <c r="LSH152" s="66"/>
      <c r="LSI152" s="66"/>
      <c r="LSJ152" s="66"/>
      <c r="LSK152" s="66"/>
      <c r="LSL152" s="66"/>
      <c r="LSM152" s="66"/>
      <c r="LSN152" s="66"/>
      <c r="LSO152" s="66"/>
      <c r="LSP152" s="66"/>
      <c r="LSQ152" s="66"/>
      <c r="LSR152" s="66"/>
      <c r="LSS152" s="66"/>
      <c r="LST152" s="66"/>
      <c r="LSU152" s="66"/>
      <c r="LSV152" s="66"/>
      <c r="LSW152" s="66"/>
      <c r="LSX152" s="66"/>
      <c r="LSY152" s="66"/>
      <c r="LSZ152" s="66"/>
      <c r="LTA152" s="66"/>
      <c r="LTB152" s="66"/>
      <c r="LTC152" s="66"/>
      <c r="LTD152" s="66"/>
      <c r="LTE152" s="66"/>
      <c r="LTF152" s="66"/>
      <c r="LTG152" s="66"/>
      <c r="LTH152" s="66"/>
      <c r="LTI152" s="66"/>
      <c r="LTJ152" s="66"/>
      <c r="LTK152" s="66"/>
      <c r="LTL152" s="66"/>
      <c r="LTM152" s="66"/>
      <c r="LTN152" s="66"/>
      <c r="LTO152" s="66"/>
      <c r="LTP152" s="66"/>
      <c r="LTQ152" s="66"/>
      <c r="LTR152" s="66"/>
      <c r="LTS152" s="66"/>
      <c r="LTT152" s="66"/>
      <c r="LTU152" s="66"/>
      <c r="LTV152" s="66"/>
      <c r="LTW152" s="66"/>
      <c r="LTX152" s="66"/>
      <c r="LTY152" s="66"/>
      <c r="LTZ152" s="66"/>
      <c r="LUA152" s="66"/>
      <c r="LUB152" s="66"/>
      <c r="LUC152" s="66"/>
      <c r="LUD152" s="66"/>
      <c r="LUE152" s="66"/>
      <c r="LUF152" s="66"/>
      <c r="LUG152" s="66"/>
      <c r="LUH152" s="66"/>
      <c r="LUI152" s="66"/>
      <c r="LUJ152" s="66"/>
      <c r="LUK152" s="66"/>
      <c r="LUL152" s="66"/>
      <c r="LUM152" s="66"/>
      <c r="LUN152" s="66"/>
      <c r="LUO152" s="66"/>
      <c r="LUP152" s="66"/>
      <c r="LUQ152" s="66"/>
      <c r="LUR152" s="66"/>
      <c r="LUS152" s="66"/>
      <c r="LUT152" s="66"/>
      <c r="LUU152" s="66"/>
      <c r="LUV152" s="66"/>
      <c r="LUW152" s="66"/>
      <c r="LUX152" s="66"/>
      <c r="LUY152" s="66"/>
      <c r="LUZ152" s="66"/>
      <c r="LVA152" s="66"/>
      <c r="LVB152" s="66"/>
      <c r="LVC152" s="66"/>
      <c r="LVD152" s="66"/>
      <c r="LVE152" s="66"/>
      <c r="LVF152" s="66"/>
      <c r="LVG152" s="66"/>
      <c r="LVH152" s="66"/>
      <c r="LVI152" s="66"/>
      <c r="LVJ152" s="66"/>
      <c r="LVK152" s="66"/>
      <c r="LVL152" s="66"/>
      <c r="LVM152" s="66"/>
      <c r="LVN152" s="66"/>
      <c r="LVO152" s="66"/>
      <c r="LVP152" s="66"/>
      <c r="LVQ152" s="66"/>
      <c r="LVR152" s="66"/>
      <c r="LVS152" s="66"/>
      <c r="LVT152" s="66"/>
      <c r="LVU152" s="66"/>
      <c r="LVV152" s="66"/>
      <c r="LVW152" s="66"/>
      <c r="LVX152" s="66"/>
      <c r="LVY152" s="66"/>
      <c r="LVZ152" s="66"/>
      <c r="LWA152" s="66"/>
      <c r="LWB152" s="66"/>
      <c r="LWC152" s="66"/>
      <c r="LWD152" s="66"/>
      <c r="LWE152" s="66"/>
      <c r="LWF152" s="66"/>
      <c r="LWG152" s="66"/>
      <c r="LWH152" s="66"/>
      <c r="LWI152" s="66"/>
      <c r="LWJ152" s="66"/>
      <c r="LWK152" s="66"/>
      <c r="LWL152" s="66"/>
      <c r="LWM152" s="66"/>
      <c r="LWN152" s="66"/>
      <c r="LWO152" s="66"/>
      <c r="LWP152" s="66"/>
      <c r="LWQ152" s="66"/>
      <c r="LWR152" s="66"/>
      <c r="LWS152" s="66"/>
      <c r="LWT152" s="66"/>
      <c r="LWU152" s="66"/>
      <c r="LWV152" s="66"/>
      <c r="LWW152" s="66"/>
      <c r="LWX152" s="66"/>
      <c r="LWY152" s="66"/>
      <c r="LWZ152" s="66"/>
      <c r="LXA152" s="66"/>
      <c r="LXB152" s="66"/>
      <c r="LXC152" s="66"/>
      <c r="LXD152" s="66"/>
      <c r="LXE152" s="66"/>
      <c r="LXF152" s="66"/>
      <c r="LXG152" s="66"/>
      <c r="LXH152" s="66"/>
      <c r="LXI152" s="66"/>
      <c r="LXJ152" s="66"/>
      <c r="LXK152" s="66"/>
      <c r="LXL152" s="66"/>
      <c r="LXM152" s="66"/>
      <c r="LXN152" s="66"/>
      <c r="LXO152" s="66"/>
      <c r="LXP152" s="66"/>
      <c r="LXQ152" s="66"/>
      <c r="LXR152" s="66"/>
      <c r="LXS152" s="66"/>
      <c r="LXT152" s="66"/>
      <c r="LXU152" s="66"/>
      <c r="LXV152" s="66"/>
      <c r="LXW152" s="66"/>
      <c r="LXX152" s="66"/>
      <c r="LXY152" s="66"/>
      <c r="LXZ152" s="66"/>
      <c r="LYA152" s="66"/>
      <c r="LYB152" s="66"/>
      <c r="LYC152" s="66"/>
      <c r="LYD152" s="66"/>
      <c r="LYE152" s="66"/>
      <c r="LYF152" s="66"/>
      <c r="LYG152" s="66"/>
      <c r="LYH152" s="66"/>
      <c r="LYI152" s="66"/>
      <c r="LYJ152" s="66"/>
      <c r="LYK152" s="66"/>
      <c r="LYL152" s="66"/>
      <c r="LYM152" s="66"/>
      <c r="LYN152" s="66"/>
      <c r="LYO152" s="66"/>
      <c r="LYP152" s="66"/>
      <c r="LYQ152" s="66"/>
      <c r="LYR152" s="66"/>
      <c r="LYS152" s="66"/>
      <c r="LYT152" s="66"/>
      <c r="LYU152" s="66"/>
      <c r="LYV152" s="66"/>
      <c r="LYW152" s="66"/>
      <c r="LYX152" s="66"/>
      <c r="LYY152" s="66"/>
      <c r="LYZ152" s="66"/>
      <c r="LZA152" s="66"/>
      <c r="LZB152" s="66"/>
      <c r="LZC152" s="66"/>
      <c r="LZD152" s="66"/>
      <c r="LZE152" s="66"/>
      <c r="LZF152" s="66"/>
      <c r="LZG152" s="66"/>
      <c r="LZH152" s="66"/>
      <c r="LZI152" s="66"/>
      <c r="LZJ152" s="66"/>
      <c r="LZK152" s="66"/>
      <c r="LZL152" s="66"/>
      <c r="LZM152" s="66"/>
      <c r="LZN152" s="66"/>
      <c r="LZO152" s="66"/>
      <c r="LZP152" s="66"/>
      <c r="LZQ152" s="66"/>
      <c r="LZR152" s="66"/>
      <c r="LZS152" s="66"/>
      <c r="LZT152" s="66"/>
      <c r="LZU152" s="66"/>
      <c r="LZV152" s="66"/>
      <c r="LZW152" s="66"/>
      <c r="LZX152" s="66"/>
      <c r="LZY152" s="66"/>
      <c r="LZZ152" s="66"/>
      <c r="MAA152" s="66"/>
      <c r="MAB152" s="66"/>
      <c r="MAC152" s="66"/>
      <c r="MAD152" s="66"/>
      <c r="MAE152" s="66"/>
      <c r="MAF152" s="66"/>
      <c r="MAG152" s="66"/>
      <c r="MAH152" s="66"/>
      <c r="MAI152" s="66"/>
      <c r="MAJ152" s="66"/>
      <c r="MAK152" s="66"/>
      <c r="MAL152" s="66"/>
      <c r="MAM152" s="66"/>
      <c r="MAN152" s="66"/>
      <c r="MAO152" s="66"/>
      <c r="MAP152" s="66"/>
      <c r="MAQ152" s="66"/>
      <c r="MAR152" s="66"/>
      <c r="MAS152" s="66"/>
      <c r="MAT152" s="66"/>
      <c r="MAU152" s="66"/>
      <c r="MAV152" s="66"/>
      <c r="MAW152" s="66"/>
      <c r="MAX152" s="66"/>
      <c r="MAY152" s="66"/>
      <c r="MAZ152" s="66"/>
      <c r="MBA152" s="66"/>
      <c r="MBB152" s="66"/>
      <c r="MBC152" s="66"/>
      <c r="MBD152" s="66"/>
      <c r="MBE152" s="66"/>
      <c r="MBF152" s="66"/>
      <c r="MBG152" s="66"/>
      <c r="MBH152" s="66"/>
      <c r="MBI152" s="66"/>
      <c r="MBJ152" s="66"/>
      <c r="MBK152" s="66"/>
      <c r="MBL152" s="66"/>
      <c r="MBM152" s="66"/>
      <c r="MBN152" s="66"/>
      <c r="MBO152" s="66"/>
      <c r="MBP152" s="66"/>
      <c r="MBQ152" s="66"/>
      <c r="MBR152" s="66"/>
      <c r="MBS152" s="66"/>
      <c r="MBT152" s="66"/>
      <c r="MBU152" s="66"/>
      <c r="MBV152" s="66"/>
      <c r="MBW152" s="66"/>
      <c r="MBX152" s="66"/>
      <c r="MBY152" s="66"/>
      <c r="MBZ152" s="66"/>
      <c r="MCA152" s="66"/>
      <c r="MCB152" s="66"/>
      <c r="MCC152" s="66"/>
      <c r="MCD152" s="66"/>
      <c r="MCE152" s="66"/>
      <c r="MCF152" s="66"/>
      <c r="MCG152" s="66"/>
      <c r="MCH152" s="66"/>
      <c r="MCI152" s="66"/>
      <c r="MCJ152" s="66"/>
      <c r="MCK152" s="66"/>
      <c r="MCL152" s="66"/>
      <c r="MCM152" s="66"/>
      <c r="MCN152" s="66"/>
      <c r="MCO152" s="66"/>
      <c r="MCP152" s="66"/>
      <c r="MCQ152" s="66"/>
      <c r="MCR152" s="66"/>
      <c r="MCS152" s="66"/>
      <c r="MCT152" s="66"/>
      <c r="MCU152" s="66"/>
      <c r="MCV152" s="66"/>
      <c r="MCW152" s="66"/>
      <c r="MCX152" s="66"/>
      <c r="MCY152" s="66"/>
      <c r="MCZ152" s="66"/>
      <c r="MDA152" s="66"/>
      <c r="MDB152" s="66"/>
      <c r="MDC152" s="66"/>
      <c r="MDD152" s="66"/>
      <c r="MDE152" s="66"/>
      <c r="MDF152" s="66"/>
      <c r="MDG152" s="66"/>
      <c r="MDH152" s="66"/>
      <c r="MDI152" s="66"/>
      <c r="MDJ152" s="66"/>
      <c r="MDK152" s="66"/>
      <c r="MDL152" s="66"/>
      <c r="MDM152" s="66"/>
      <c r="MDN152" s="66"/>
      <c r="MDO152" s="66"/>
      <c r="MDP152" s="66"/>
      <c r="MDQ152" s="66"/>
      <c r="MDR152" s="66"/>
      <c r="MDS152" s="66"/>
      <c r="MDT152" s="66"/>
      <c r="MDU152" s="66"/>
      <c r="MDV152" s="66"/>
      <c r="MDW152" s="66"/>
      <c r="MDX152" s="66"/>
      <c r="MDY152" s="66"/>
      <c r="MDZ152" s="66"/>
      <c r="MEA152" s="66"/>
      <c r="MEB152" s="66"/>
      <c r="MEC152" s="66"/>
      <c r="MED152" s="66"/>
      <c r="MEE152" s="66"/>
      <c r="MEF152" s="66"/>
      <c r="MEG152" s="66"/>
      <c r="MEH152" s="66"/>
      <c r="MEI152" s="66"/>
      <c r="MEJ152" s="66"/>
      <c r="MEK152" s="66"/>
      <c r="MEL152" s="66"/>
      <c r="MEM152" s="66"/>
      <c r="MEN152" s="66"/>
      <c r="MEO152" s="66"/>
      <c r="MEP152" s="66"/>
      <c r="MEQ152" s="66"/>
      <c r="MER152" s="66"/>
      <c r="MES152" s="66"/>
      <c r="MET152" s="66"/>
      <c r="MEU152" s="66"/>
      <c r="MEV152" s="66"/>
      <c r="MEW152" s="66"/>
      <c r="MEX152" s="66"/>
      <c r="MEY152" s="66"/>
      <c r="MEZ152" s="66"/>
      <c r="MFA152" s="66"/>
      <c r="MFB152" s="66"/>
      <c r="MFC152" s="66"/>
      <c r="MFD152" s="66"/>
      <c r="MFE152" s="66"/>
      <c r="MFF152" s="66"/>
      <c r="MFG152" s="66"/>
      <c r="MFH152" s="66"/>
      <c r="MFI152" s="66"/>
      <c r="MFJ152" s="66"/>
      <c r="MFK152" s="66"/>
      <c r="MFL152" s="66"/>
      <c r="MFM152" s="66"/>
      <c r="MFN152" s="66"/>
      <c r="MFO152" s="66"/>
      <c r="MFP152" s="66"/>
      <c r="MFQ152" s="66"/>
      <c r="MFR152" s="66"/>
      <c r="MFS152" s="66"/>
      <c r="MFT152" s="66"/>
      <c r="MFU152" s="66"/>
      <c r="MFV152" s="66"/>
      <c r="MFW152" s="66"/>
      <c r="MFX152" s="66"/>
      <c r="MFY152" s="66"/>
      <c r="MFZ152" s="66"/>
      <c r="MGA152" s="66"/>
      <c r="MGB152" s="66"/>
      <c r="MGC152" s="66"/>
      <c r="MGD152" s="66"/>
      <c r="MGE152" s="66"/>
      <c r="MGF152" s="66"/>
      <c r="MGG152" s="66"/>
      <c r="MGH152" s="66"/>
      <c r="MGI152" s="66"/>
      <c r="MGJ152" s="66"/>
      <c r="MGK152" s="66"/>
      <c r="MGL152" s="66"/>
      <c r="MGM152" s="66"/>
      <c r="MGN152" s="66"/>
      <c r="MGO152" s="66"/>
      <c r="MGP152" s="66"/>
      <c r="MGQ152" s="66"/>
      <c r="MGR152" s="66"/>
      <c r="MGS152" s="66"/>
      <c r="MGT152" s="66"/>
      <c r="MGU152" s="66"/>
      <c r="MGV152" s="66"/>
      <c r="MGW152" s="66"/>
      <c r="MGX152" s="66"/>
      <c r="MGY152" s="66"/>
      <c r="MGZ152" s="66"/>
      <c r="MHA152" s="66"/>
      <c r="MHB152" s="66"/>
      <c r="MHC152" s="66"/>
      <c r="MHD152" s="66"/>
      <c r="MHE152" s="66"/>
      <c r="MHF152" s="66"/>
      <c r="MHG152" s="66"/>
      <c r="MHH152" s="66"/>
      <c r="MHI152" s="66"/>
      <c r="MHJ152" s="66"/>
      <c r="MHK152" s="66"/>
      <c r="MHL152" s="66"/>
      <c r="MHM152" s="66"/>
      <c r="MHN152" s="66"/>
      <c r="MHO152" s="66"/>
      <c r="MHP152" s="66"/>
      <c r="MHQ152" s="66"/>
      <c r="MHR152" s="66"/>
      <c r="MHS152" s="66"/>
      <c r="MHT152" s="66"/>
      <c r="MHU152" s="66"/>
      <c r="MHV152" s="66"/>
      <c r="MHW152" s="66"/>
      <c r="MHX152" s="66"/>
      <c r="MHY152" s="66"/>
      <c r="MHZ152" s="66"/>
      <c r="MIA152" s="66"/>
      <c r="MIB152" s="66"/>
      <c r="MIC152" s="66"/>
      <c r="MID152" s="66"/>
      <c r="MIE152" s="66"/>
      <c r="MIF152" s="66"/>
      <c r="MIG152" s="66"/>
      <c r="MIH152" s="66"/>
      <c r="MII152" s="66"/>
      <c r="MIJ152" s="66"/>
      <c r="MIK152" s="66"/>
      <c r="MIL152" s="66"/>
      <c r="MIM152" s="66"/>
      <c r="MIN152" s="66"/>
      <c r="MIO152" s="66"/>
      <c r="MIP152" s="66"/>
      <c r="MIQ152" s="66"/>
      <c r="MIR152" s="66"/>
      <c r="MIS152" s="66"/>
      <c r="MIT152" s="66"/>
      <c r="MIU152" s="66"/>
      <c r="MIV152" s="66"/>
      <c r="MIW152" s="66"/>
      <c r="MIX152" s="66"/>
      <c r="MIY152" s="66"/>
      <c r="MIZ152" s="66"/>
      <c r="MJA152" s="66"/>
      <c r="MJB152" s="66"/>
      <c r="MJC152" s="66"/>
      <c r="MJD152" s="66"/>
      <c r="MJE152" s="66"/>
      <c r="MJF152" s="66"/>
      <c r="MJG152" s="66"/>
      <c r="MJH152" s="66"/>
      <c r="MJI152" s="66"/>
      <c r="MJJ152" s="66"/>
      <c r="MJK152" s="66"/>
      <c r="MJL152" s="66"/>
      <c r="MJM152" s="66"/>
      <c r="MJN152" s="66"/>
      <c r="MJO152" s="66"/>
      <c r="MJP152" s="66"/>
      <c r="MJQ152" s="66"/>
      <c r="MJR152" s="66"/>
      <c r="MJS152" s="66"/>
      <c r="MJT152" s="66"/>
      <c r="MJU152" s="66"/>
      <c r="MJV152" s="66"/>
      <c r="MJW152" s="66"/>
      <c r="MJX152" s="66"/>
      <c r="MJY152" s="66"/>
      <c r="MJZ152" s="66"/>
      <c r="MKA152" s="66"/>
      <c r="MKB152" s="66"/>
      <c r="MKC152" s="66"/>
      <c r="MKD152" s="66"/>
      <c r="MKE152" s="66"/>
      <c r="MKF152" s="66"/>
      <c r="MKG152" s="66"/>
      <c r="MKH152" s="66"/>
      <c r="MKI152" s="66"/>
      <c r="MKJ152" s="66"/>
      <c r="MKK152" s="66"/>
      <c r="MKL152" s="66"/>
      <c r="MKM152" s="66"/>
      <c r="MKN152" s="66"/>
      <c r="MKO152" s="66"/>
      <c r="MKP152" s="66"/>
      <c r="MKQ152" s="66"/>
      <c r="MKR152" s="66"/>
      <c r="MKS152" s="66"/>
      <c r="MKT152" s="66"/>
      <c r="MKU152" s="66"/>
      <c r="MKV152" s="66"/>
      <c r="MKW152" s="66"/>
      <c r="MKX152" s="66"/>
      <c r="MKY152" s="66"/>
      <c r="MKZ152" s="66"/>
      <c r="MLA152" s="66"/>
      <c r="MLB152" s="66"/>
      <c r="MLC152" s="66"/>
      <c r="MLD152" s="66"/>
      <c r="MLE152" s="66"/>
      <c r="MLF152" s="66"/>
      <c r="MLG152" s="66"/>
      <c r="MLH152" s="66"/>
      <c r="MLI152" s="66"/>
      <c r="MLJ152" s="66"/>
      <c r="MLK152" s="66"/>
      <c r="MLL152" s="66"/>
      <c r="MLM152" s="66"/>
      <c r="MLN152" s="66"/>
      <c r="MLO152" s="66"/>
      <c r="MLP152" s="66"/>
      <c r="MLQ152" s="66"/>
      <c r="MLR152" s="66"/>
      <c r="MLS152" s="66"/>
      <c r="MLT152" s="66"/>
      <c r="MLU152" s="66"/>
      <c r="MLV152" s="66"/>
      <c r="MLW152" s="66"/>
      <c r="MLX152" s="66"/>
      <c r="MLY152" s="66"/>
      <c r="MLZ152" s="66"/>
      <c r="MMA152" s="66"/>
      <c r="MMB152" s="66"/>
      <c r="MMC152" s="66"/>
      <c r="MMD152" s="66"/>
      <c r="MME152" s="66"/>
      <c r="MMF152" s="66"/>
      <c r="MMG152" s="66"/>
      <c r="MMH152" s="66"/>
      <c r="MMI152" s="66"/>
      <c r="MMJ152" s="66"/>
      <c r="MMK152" s="66"/>
      <c r="MML152" s="66"/>
      <c r="MMM152" s="66"/>
      <c r="MMN152" s="66"/>
      <c r="MMO152" s="66"/>
      <c r="MMP152" s="66"/>
      <c r="MMQ152" s="66"/>
      <c r="MMR152" s="66"/>
      <c r="MMS152" s="66"/>
      <c r="MMT152" s="66"/>
      <c r="MMU152" s="66"/>
      <c r="MMV152" s="66"/>
      <c r="MMW152" s="66"/>
      <c r="MMX152" s="66"/>
      <c r="MMY152" s="66"/>
      <c r="MMZ152" s="66"/>
      <c r="MNA152" s="66"/>
      <c r="MNB152" s="66"/>
      <c r="MNC152" s="66"/>
      <c r="MND152" s="66"/>
      <c r="MNE152" s="66"/>
      <c r="MNF152" s="66"/>
      <c r="MNG152" s="66"/>
      <c r="MNH152" s="66"/>
      <c r="MNI152" s="66"/>
      <c r="MNJ152" s="66"/>
      <c r="MNK152" s="66"/>
      <c r="MNL152" s="66"/>
      <c r="MNM152" s="66"/>
      <c r="MNN152" s="66"/>
      <c r="MNO152" s="66"/>
      <c r="MNP152" s="66"/>
      <c r="MNQ152" s="66"/>
      <c r="MNR152" s="66"/>
      <c r="MNS152" s="66"/>
      <c r="MNT152" s="66"/>
      <c r="MNU152" s="66"/>
      <c r="MNV152" s="66"/>
      <c r="MNW152" s="66"/>
      <c r="MNX152" s="66"/>
      <c r="MNY152" s="66"/>
      <c r="MNZ152" s="66"/>
      <c r="MOA152" s="66"/>
      <c r="MOB152" s="66"/>
      <c r="MOC152" s="66"/>
      <c r="MOD152" s="66"/>
      <c r="MOE152" s="66"/>
      <c r="MOF152" s="66"/>
      <c r="MOG152" s="66"/>
      <c r="MOH152" s="66"/>
      <c r="MOI152" s="66"/>
      <c r="MOJ152" s="66"/>
      <c r="MOK152" s="66"/>
      <c r="MOL152" s="66"/>
      <c r="MOM152" s="66"/>
      <c r="MON152" s="66"/>
      <c r="MOO152" s="66"/>
      <c r="MOP152" s="66"/>
      <c r="MOQ152" s="66"/>
      <c r="MOR152" s="66"/>
      <c r="MOS152" s="66"/>
      <c r="MOT152" s="66"/>
      <c r="MOU152" s="66"/>
      <c r="MOV152" s="66"/>
      <c r="MOW152" s="66"/>
      <c r="MOX152" s="66"/>
      <c r="MOY152" s="66"/>
      <c r="MOZ152" s="66"/>
      <c r="MPA152" s="66"/>
      <c r="MPB152" s="66"/>
      <c r="MPC152" s="66"/>
      <c r="MPD152" s="66"/>
      <c r="MPE152" s="66"/>
      <c r="MPF152" s="66"/>
      <c r="MPG152" s="66"/>
      <c r="MPH152" s="66"/>
      <c r="MPI152" s="66"/>
      <c r="MPJ152" s="66"/>
      <c r="MPK152" s="66"/>
      <c r="MPL152" s="66"/>
      <c r="MPM152" s="66"/>
      <c r="MPN152" s="66"/>
      <c r="MPO152" s="66"/>
      <c r="MPP152" s="66"/>
      <c r="MPQ152" s="66"/>
      <c r="MPR152" s="66"/>
      <c r="MPS152" s="66"/>
      <c r="MPT152" s="66"/>
      <c r="MPU152" s="66"/>
      <c r="MPV152" s="66"/>
      <c r="MPW152" s="66"/>
      <c r="MPX152" s="66"/>
      <c r="MPY152" s="66"/>
      <c r="MPZ152" s="66"/>
      <c r="MQA152" s="66"/>
      <c r="MQB152" s="66"/>
      <c r="MQC152" s="66"/>
      <c r="MQD152" s="66"/>
      <c r="MQE152" s="66"/>
      <c r="MQF152" s="66"/>
      <c r="MQG152" s="66"/>
      <c r="MQH152" s="66"/>
      <c r="MQI152" s="66"/>
      <c r="MQJ152" s="66"/>
      <c r="MQK152" s="66"/>
      <c r="MQL152" s="66"/>
      <c r="MQM152" s="66"/>
      <c r="MQN152" s="66"/>
      <c r="MQO152" s="66"/>
      <c r="MQP152" s="66"/>
      <c r="MQQ152" s="66"/>
      <c r="MQR152" s="66"/>
      <c r="MQS152" s="66"/>
      <c r="MQT152" s="66"/>
      <c r="MQU152" s="66"/>
      <c r="MQV152" s="66"/>
      <c r="MQW152" s="66"/>
      <c r="MQX152" s="66"/>
      <c r="MQY152" s="66"/>
      <c r="MQZ152" s="66"/>
      <c r="MRA152" s="66"/>
      <c r="MRB152" s="66"/>
      <c r="MRC152" s="66"/>
      <c r="MRD152" s="66"/>
      <c r="MRE152" s="66"/>
      <c r="MRF152" s="66"/>
      <c r="MRG152" s="66"/>
      <c r="MRH152" s="66"/>
      <c r="MRI152" s="66"/>
      <c r="MRJ152" s="66"/>
      <c r="MRK152" s="66"/>
      <c r="MRL152" s="66"/>
      <c r="MRM152" s="66"/>
      <c r="MRN152" s="66"/>
      <c r="MRO152" s="66"/>
      <c r="MRP152" s="66"/>
      <c r="MRQ152" s="66"/>
      <c r="MRR152" s="66"/>
      <c r="MRS152" s="66"/>
      <c r="MRT152" s="66"/>
      <c r="MRU152" s="66"/>
      <c r="MRV152" s="66"/>
      <c r="MRW152" s="66"/>
      <c r="MRX152" s="66"/>
      <c r="MRY152" s="66"/>
      <c r="MRZ152" s="66"/>
      <c r="MSA152" s="66"/>
      <c r="MSB152" s="66"/>
      <c r="MSC152" s="66"/>
      <c r="MSD152" s="66"/>
      <c r="MSE152" s="66"/>
      <c r="MSF152" s="66"/>
      <c r="MSG152" s="66"/>
      <c r="MSH152" s="66"/>
      <c r="MSI152" s="66"/>
      <c r="MSJ152" s="66"/>
      <c r="MSK152" s="66"/>
      <c r="MSL152" s="66"/>
      <c r="MSM152" s="66"/>
      <c r="MSN152" s="66"/>
      <c r="MSO152" s="66"/>
      <c r="MSP152" s="66"/>
      <c r="MSQ152" s="66"/>
      <c r="MSR152" s="66"/>
      <c r="MSS152" s="66"/>
      <c r="MST152" s="66"/>
      <c r="MSU152" s="66"/>
      <c r="MSV152" s="66"/>
      <c r="MSW152" s="66"/>
      <c r="MSX152" s="66"/>
      <c r="MSY152" s="66"/>
      <c r="MSZ152" s="66"/>
      <c r="MTA152" s="66"/>
      <c r="MTB152" s="66"/>
      <c r="MTC152" s="66"/>
      <c r="MTD152" s="66"/>
      <c r="MTE152" s="66"/>
      <c r="MTF152" s="66"/>
      <c r="MTG152" s="66"/>
      <c r="MTH152" s="66"/>
      <c r="MTI152" s="66"/>
      <c r="MTJ152" s="66"/>
      <c r="MTK152" s="66"/>
      <c r="MTL152" s="66"/>
      <c r="MTM152" s="66"/>
      <c r="MTN152" s="66"/>
      <c r="MTO152" s="66"/>
      <c r="MTP152" s="66"/>
      <c r="MTQ152" s="66"/>
      <c r="MTR152" s="66"/>
      <c r="MTS152" s="66"/>
      <c r="MTT152" s="66"/>
      <c r="MTU152" s="66"/>
      <c r="MTV152" s="66"/>
      <c r="MTW152" s="66"/>
      <c r="MTX152" s="66"/>
      <c r="MTY152" s="66"/>
      <c r="MTZ152" s="66"/>
      <c r="MUA152" s="66"/>
      <c r="MUB152" s="66"/>
      <c r="MUC152" s="66"/>
      <c r="MUD152" s="66"/>
      <c r="MUE152" s="66"/>
      <c r="MUF152" s="66"/>
      <c r="MUG152" s="66"/>
      <c r="MUH152" s="66"/>
      <c r="MUI152" s="66"/>
      <c r="MUJ152" s="66"/>
      <c r="MUK152" s="66"/>
      <c r="MUL152" s="66"/>
      <c r="MUM152" s="66"/>
      <c r="MUN152" s="66"/>
      <c r="MUO152" s="66"/>
      <c r="MUP152" s="66"/>
      <c r="MUQ152" s="66"/>
      <c r="MUR152" s="66"/>
      <c r="MUS152" s="66"/>
      <c r="MUT152" s="66"/>
      <c r="MUU152" s="66"/>
      <c r="MUV152" s="66"/>
      <c r="MUW152" s="66"/>
      <c r="MUX152" s="66"/>
      <c r="MUY152" s="66"/>
      <c r="MUZ152" s="66"/>
      <c r="MVA152" s="66"/>
      <c r="MVB152" s="66"/>
      <c r="MVC152" s="66"/>
      <c r="MVD152" s="66"/>
      <c r="MVE152" s="66"/>
      <c r="MVF152" s="66"/>
      <c r="MVG152" s="66"/>
      <c r="MVH152" s="66"/>
      <c r="MVI152" s="66"/>
      <c r="MVJ152" s="66"/>
      <c r="MVK152" s="66"/>
      <c r="MVL152" s="66"/>
      <c r="MVM152" s="66"/>
      <c r="MVN152" s="66"/>
      <c r="MVO152" s="66"/>
      <c r="MVP152" s="66"/>
      <c r="MVQ152" s="66"/>
      <c r="MVR152" s="66"/>
      <c r="MVS152" s="66"/>
      <c r="MVT152" s="66"/>
      <c r="MVU152" s="66"/>
      <c r="MVV152" s="66"/>
      <c r="MVW152" s="66"/>
      <c r="MVX152" s="66"/>
      <c r="MVY152" s="66"/>
      <c r="MVZ152" s="66"/>
      <c r="MWA152" s="66"/>
      <c r="MWB152" s="66"/>
      <c r="MWC152" s="66"/>
      <c r="MWD152" s="66"/>
      <c r="MWE152" s="66"/>
      <c r="MWF152" s="66"/>
      <c r="MWG152" s="66"/>
      <c r="MWH152" s="66"/>
      <c r="MWI152" s="66"/>
      <c r="MWJ152" s="66"/>
      <c r="MWK152" s="66"/>
      <c r="MWL152" s="66"/>
      <c r="MWM152" s="66"/>
      <c r="MWN152" s="66"/>
      <c r="MWO152" s="66"/>
      <c r="MWP152" s="66"/>
      <c r="MWQ152" s="66"/>
      <c r="MWR152" s="66"/>
      <c r="MWS152" s="66"/>
      <c r="MWT152" s="66"/>
      <c r="MWU152" s="66"/>
      <c r="MWV152" s="66"/>
      <c r="MWW152" s="66"/>
      <c r="MWX152" s="66"/>
      <c r="MWY152" s="66"/>
      <c r="MWZ152" s="66"/>
      <c r="MXA152" s="66"/>
      <c r="MXB152" s="66"/>
      <c r="MXC152" s="66"/>
      <c r="MXD152" s="66"/>
      <c r="MXE152" s="66"/>
      <c r="MXF152" s="66"/>
      <c r="MXG152" s="66"/>
      <c r="MXH152" s="66"/>
      <c r="MXI152" s="66"/>
      <c r="MXJ152" s="66"/>
      <c r="MXK152" s="66"/>
      <c r="MXL152" s="66"/>
      <c r="MXM152" s="66"/>
      <c r="MXN152" s="66"/>
      <c r="MXO152" s="66"/>
      <c r="MXP152" s="66"/>
      <c r="MXQ152" s="66"/>
      <c r="MXR152" s="66"/>
      <c r="MXS152" s="66"/>
      <c r="MXT152" s="66"/>
      <c r="MXU152" s="66"/>
      <c r="MXV152" s="66"/>
      <c r="MXW152" s="66"/>
      <c r="MXX152" s="66"/>
      <c r="MXY152" s="66"/>
      <c r="MXZ152" s="66"/>
      <c r="MYA152" s="66"/>
      <c r="MYB152" s="66"/>
      <c r="MYC152" s="66"/>
      <c r="MYD152" s="66"/>
      <c r="MYE152" s="66"/>
      <c r="MYF152" s="66"/>
      <c r="MYG152" s="66"/>
      <c r="MYH152" s="66"/>
      <c r="MYI152" s="66"/>
      <c r="MYJ152" s="66"/>
      <c r="MYK152" s="66"/>
      <c r="MYL152" s="66"/>
      <c r="MYM152" s="66"/>
      <c r="MYN152" s="66"/>
      <c r="MYO152" s="66"/>
      <c r="MYP152" s="66"/>
      <c r="MYQ152" s="66"/>
      <c r="MYR152" s="66"/>
      <c r="MYS152" s="66"/>
      <c r="MYT152" s="66"/>
      <c r="MYU152" s="66"/>
      <c r="MYV152" s="66"/>
      <c r="MYW152" s="66"/>
      <c r="MYX152" s="66"/>
      <c r="MYY152" s="66"/>
      <c r="MYZ152" s="66"/>
      <c r="MZA152" s="66"/>
      <c r="MZB152" s="66"/>
      <c r="MZC152" s="66"/>
      <c r="MZD152" s="66"/>
      <c r="MZE152" s="66"/>
      <c r="MZF152" s="66"/>
      <c r="MZG152" s="66"/>
      <c r="MZH152" s="66"/>
      <c r="MZI152" s="66"/>
      <c r="MZJ152" s="66"/>
      <c r="MZK152" s="66"/>
      <c r="MZL152" s="66"/>
      <c r="MZM152" s="66"/>
      <c r="MZN152" s="66"/>
      <c r="MZO152" s="66"/>
      <c r="MZP152" s="66"/>
      <c r="MZQ152" s="66"/>
      <c r="MZR152" s="66"/>
      <c r="MZS152" s="66"/>
      <c r="MZT152" s="66"/>
      <c r="MZU152" s="66"/>
      <c r="MZV152" s="66"/>
      <c r="MZW152" s="66"/>
      <c r="MZX152" s="66"/>
      <c r="MZY152" s="66"/>
      <c r="MZZ152" s="66"/>
      <c r="NAA152" s="66"/>
      <c r="NAB152" s="66"/>
      <c r="NAC152" s="66"/>
      <c r="NAD152" s="66"/>
      <c r="NAE152" s="66"/>
      <c r="NAF152" s="66"/>
      <c r="NAG152" s="66"/>
      <c r="NAH152" s="66"/>
      <c r="NAI152" s="66"/>
      <c r="NAJ152" s="66"/>
      <c r="NAK152" s="66"/>
      <c r="NAL152" s="66"/>
      <c r="NAM152" s="66"/>
      <c r="NAN152" s="66"/>
      <c r="NAO152" s="66"/>
      <c r="NAP152" s="66"/>
      <c r="NAQ152" s="66"/>
      <c r="NAR152" s="66"/>
      <c r="NAS152" s="66"/>
      <c r="NAT152" s="66"/>
      <c r="NAU152" s="66"/>
      <c r="NAV152" s="66"/>
      <c r="NAW152" s="66"/>
      <c r="NAX152" s="66"/>
      <c r="NAY152" s="66"/>
      <c r="NAZ152" s="66"/>
      <c r="NBA152" s="66"/>
      <c r="NBB152" s="66"/>
      <c r="NBC152" s="66"/>
      <c r="NBD152" s="66"/>
      <c r="NBE152" s="66"/>
      <c r="NBF152" s="66"/>
      <c r="NBG152" s="66"/>
      <c r="NBH152" s="66"/>
      <c r="NBI152" s="66"/>
      <c r="NBJ152" s="66"/>
      <c r="NBK152" s="66"/>
      <c r="NBL152" s="66"/>
      <c r="NBM152" s="66"/>
      <c r="NBN152" s="66"/>
      <c r="NBO152" s="66"/>
      <c r="NBP152" s="66"/>
      <c r="NBQ152" s="66"/>
      <c r="NBR152" s="66"/>
      <c r="NBS152" s="66"/>
      <c r="NBT152" s="66"/>
      <c r="NBU152" s="66"/>
      <c r="NBV152" s="66"/>
      <c r="NBW152" s="66"/>
      <c r="NBX152" s="66"/>
      <c r="NBY152" s="66"/>
      <c r="NBZ152" s="66"/>
      <c r="NCA152" s="66"/>
      <c r="NCB152" s="66"/>
      <c r="NCC152" s="66"/>
      <c r="NCD152" s="66"/>
      <c r="NCE152" s="66"/>
      <c r="NCF152" s="66"/>
      <c r="NCG152" s="66"/>
      <c r="NCH152" s="66"/>
      <c r="NCI152" s="66"/>
      <c r="NCJ152" s="66"/>
      <c r="NCK152" s="66"/>
      <c r="NCL152" s="66"/>
      <c r="NCM152" s="66"/>
      <c r="NCN152" s="66"/>
      <c r="NCO152" s="66"/>
      <c r="NCP152" s="66"/>
      <c r="NCQ152" s="66"/>
      <c r="NCR152" s="66"/>
      <c r="NCS152" s="66"/>
      <c r="NCT152" s="66"/>
      <c r="NCU152" s="66"/>
      <c r="NCV152" s="66"/>
      <c r="NCW152" s="66"/>
      <c r="NCX152" s="66"/>
      <c r="NCY152" s="66"/>
      <c r="NCZ152" s="66"/>
      <c r="NDA152" s="66"/>
      <c r="NDB152" s="66"/>
      <c r="NDC152" s="66"/>
      <c r="NDD152" s="66"/>
      <c r="NDE152" s="66"/>
      <c r="NDF152" s="66"/>
      <c r="NDG152" s="66"/>
      <c r="NDH152" s="66"/>
      <c r="NDI152" s="66"/>
      <c r="NDJ152" s="66"/>
      <c r="NDK152" s="66"/>
      <c r="NDL152" s="66"/>
      <c r="NDM152" s="66"/>
      <c r="NDN152" s="66"/>
      <c r="NDO152" s="66"/>
      <c r="NDP152" s="66"/>
      <c r="NDQ152" s="66"/>
      <c r="NDR152" s="66"/>
      <c r="NDS152" s="66"/>
      <c r="NDT152" s="66"/>
      <c r="NDU152" s="66"/>
      <c r="NDV152" s="66"/>
      <c r="NDW152" s="66"/>
      <c r="NDX152" s="66"/>
      <c r="NDY152" s="66"/>
      <c r="NDZ152" s="66"/>
      <c r="NEA152" s="66"/>
      <c r="NEB152" s="66"/>
      <c r="NEC152" s="66"/>
      <c r="NED152" s="66"/>
      <c r="NEE152" s="66"/>
      <c r="NEF152" s="66"/>
      <c r="NEG152" s="66"/>
      <c r="NEH152" s="66"/>
      <c r="NEI152" s="66"/>
      <c r="NEJ152" s="66"/>
      <c r="NEK152" s="66"/>
      <c r="NEL152" s="66"/>
      <c r="NEM152" s="66"/>
      <c r="NEN152" s="66"/>
      <c r="NEO152" s="66"/>
      <c r="NEP152" s="66"/>
      <c r="NEQ152" s="66"/>
      <c r="NER152" s="66"/>
      <c r="NES152" s="66"/>
      <c r="NET152" s="66"/>
      <c r="NEU152" s="66"/>
      <c r="NEV152" s="66"/>
      <c r="NEW152" s="66"/>
      <c r="NEX152" s="66"/>
      <c r="NEY152" s="66"/>
      <c r="NEZ152" s="66"/>
      <c r="NFA152" s="66"/>
      <c r="NFB152" s="66"/>
      <c r="NFC152" s="66"/>
      <c r="NFD152" s="66"/>
      <c r="NFE152" s="66"/>
      <c r="NFF152" s="66"/>
      <c r="NFG152" s="66"/>
      <c r="NFH152" s="66"/>
      <c r="NFI152" s="66"/>
      <c r="NFJ152" s="66"/>
      <c r="NFK152" s="66"/>
      <c r="NFL152" s="66"/>
      <c r="NFM152" s="66"/>
      <c r="NFN152" s="66"/>
      <c r="NFO152" s="66"/>
      <c r="NFP152" s="66"/>
      <c r="NFQ152" s="66"/>
      <c r="NFR152" s="66"/>
      <c r="NFS152" s="66"/>
      <c r="NFT152" s="66"/>
      <c r="NFU152" s="66"/>
      <c r="NFV152" s="66"/>
      <c r="NFW152" s="66"/>
      <c r="NFX152" s="66"/>
      <c r="NFY152" s="66"/>
      <c r="NFZ152" s="66"/>
      <c r="NGA152" s="66"/>
      <c r="NGB152" s="66"/>
      <c r="NGC152" s="66"/>
      <c r="NGD152" s="66"/>
      <c r="NGE152" s="66"/>
      <c r="NGF152" s="66"/>
      <c r="NGG152" s="66"/>
      <c r="NGH152" s="66"/>
      <c r="NGI152" s="66"/>
      <c r="NGJ152" s="66"/>
      <c r="NGK152" s="66"/>
      <c r="NGL152" s="66"/>
      <c r="NGM152" s="66"/>
      <c r="NGN152" s="66"/>
      <c r="NGO152" s="66"/>
      <c r="NGP152" s="66"/>
      <c r="NGQ152" s="66"/>
      <c r="NGR152" s="66"/>
      <c r="NGS152" s="66"/>
      <c r="NGT152" s="66"/>
      <c r="NGU152" s="66"/>
      <c r="NGV152" s="66"/>
      <c r="NGW152" s="66"/>
      <c r="NGX152" s="66"/>
      <c r="NGY152" s="66"/>
      <c r="NGZ152" s="66"/>
      <c r="NHA152" s="66"/>
      <c r="NHB152" s="66"/>
      <c r="NHC152" s="66"/>
      <c r="NHD152" s="66"/>
      <c r="NHE152" s="66"/>
      <c r="NHF152" s="66"/>
      <c r="NHG152" s="66"/>
      <c r="NHH152" s="66"/>
      <c r="NHI152" s="66"/>
      <c r="NHJ152" s="66"/>
      <c r="NHK152" s="66"/>
      <c r="NHL152" s="66"/>
      <c r="NHM152" s="66"/>
      <c r="NHN152" s="66"/>
      <c r="NHO152" s="66"/>
      <c r="NHP152" s="66"/>
      <c r="NHQ152" s="66"/>
      <c r="NHR152" s="66"/>
      <c r="NHS152" s="66"/>
      <c r="NHT152" s="66"/>
      <c r="NHU152" s="66"/>
      <c r="NHV152" s="66"/>
      <c r="NHW152" s="66"/>
      <c r="NHX152" s="66"/>
      <c r="NHY152" s="66"/>
      <c r="NHZ152" s="66"/>
      <c r="NIA152" s="66"/>
      <c r="NIB152" s="66"/>
      <c r="NIC152" s="66"/>
      <c r="NID152" s="66"/>
      <c r="NIE152" s="66"/>
      <c r="NIF152" s="66"/>
      <c r="NIG152" s="66"/>
      <c r="NIH152" s="66"/>
      <c r="NII152" s="66"/>
      <c r="NIJ152" s="66"/>
      <c r="NIK152" s="66"/>
      <c r="NIL152" s="66"/>
      <c r="NIM152" s="66"/>
      <c r="NIN152" s="66"/>
      <c r="NIO152" s="66"/>
      <c r="NIP152" s="66"/>
      <c r="NIQ152" s="66"/>
      <c r="NIR152" s="66"/>
      <c r="NIS152" s="66"/>
      <c r="NIT152" s="66"/>
      <c r="NIU152" s="66"/>
      <c r="NIV152" s="66"/>
      <c r="NIW152" s="66"/>
      <c r="NIX152" s="66"/>
      <c r="NIY152" s="66"/>
      <c r="NIZ152" s="66"/>
      <c r="NJA152" s="66"/>
      <c r="NJB152" s="66"/>
      <c r="NJC152" s="66"/>
      <c r="NJD152" s="66"/>
      <c r="NJE152" s="66"/>
      <c r="NJF152" s="66"/>
      <c r="NJG152" s="66"/>
      <c r="NJH152" s="66"/>
      <c r="NJI152" s="66"/>
      <c r="NJJ152" s="66"/>
      <c r="NJK152" s="66"/>
      <c r="NJL152" s="66"/>
      <c r="NJM152" s="66"/>
      <c r="NJN152" s="66"/>
      <c r="NJO152" s="66"/>
      <c r="NJP152" s="66"/>
      <c r="NJQ152" s="66"/>
      <c r="NJR152" s="66"/>
      <c r="NJS152" s="66"/>
      <c r="NJT152" s="66"/>
      <c r="NJU152" s="66"/>
      <c r="NJV152" s="66"/>
      <c r="NJW152" s="66"/>
      <c r="NJX152" s="66"/>
      <c r="NJY152" s="66"/>
      <c r="NJZ152" s="66"/>
      <c r="NKA152" s="66"/>
      <c r="NKB152" s="66"/>
      <c r="NKC152" s="66"/>
      <c r="NKD152" s="66"/>
      <c r="NKE152" s="66"/>
      <c r="NKF152" s="66"/>
      <c r="NKG152" s="66"/>
      <c r="NKH152" s="66"/>
      <c r="NKI152" s="66"/>
      <c r="NKJ152" s="66"/>
      <c r="NKK152" s="66"/>
      <c r="NKL152" s="66"/>
      <c r="NKM152" s="66"/>
      <c r="NKN152" s="66"/>
      <c r="NKO152" s="66"/>
      <c r="NKP152" s="66"/>
      <c r="NKQ152" s="66"/>
      <c r="NKR152" s="66"/>
      <c r="NKS152" s="66"/>
      <c r="NKT152" s="66"/>
      <c r="NKU152" s="66"/>
      <c r="NKV152" s="66"/>
      <c r="NKW152" s="66"/>
      <c r="NKX152" s="66"/>
      <c r="NKY152" s="66"/>
      <c r="NKZ152" s="66"/>
      <c r="NLA152" s="66"/>
      <c r="NLB152" s="66"/>
      <c r="NLC152" s="66"/>
      <c r="NLD152" s="66"/>
      <c r="NLE152" s="66"/>
      <c r="NLF152" s="66"/>
      <c r="NLG152" s="66"/>
      <c r="NLH152" s="66"/>
      <c r="NLI152" s="66"/>
      <c r="NLJ152" s="66"/>
      <c r="NLK152" s="66"/>
      <c r="NLL152" s="66"/>
      <c r="NLM152" s="66"/>
      <c r="NLN152" s="66"/>
      <c r="NLO152" s="66"/>
      <c r="NLP152" s="66"/>
      <c r="NLQ152" s="66"/>
      <c r="NLR152" s="66"/>
      <c r="NLS152" s="66"/>
      <c r="NLT152" s="66"/>
      <c r="NLU152" s="66"/>
      <c r="NLV152" s="66"/>
      <c r="NLW152" s="66"/>
      <c r="NLX152" s="66"/>
      <c r="NLY152" s="66"/>
      <c r="NLZ152" s="66"/>
      <c r="NMA152" s="66"/>
      <c r="NMB152" s="66"/>
      <c r="NMC152" s="66"/>
      <c r="NMD152" s="66"/>
      <c r="NME152" s="66"/>
      <c r="NMF152" s="66"/>
      <c r="NMG152" s="66"/>
      <c r="NMH152" s="66"/>
      <c r="NMI152" s="66"/>
      <c r="NMJ152" s="66"/>
      <c r="NMK152" s="66"/>
      <c r="NML152" s="66"/>
      <c r="NMM152" s="66"/>
      <c r="NMN152" s="66"/>
      <c r="NMO152" s="66"/>
      <c r="NMP152" s="66"/>
      <c r="NMQ152" s="66"/>
      <c r="NMR152" s="66"/>
      <c r="NMS152" s="66"/>
      <c r="NMT152" s="66"/>
      <c r="NMU152" s="66"/>
      <c r="NMV152" s="66"/>
      <c r="NMW152" s="66"/>
      <c r="NMX152" s="66"/>
      <c r="NMY152" s="66"/>
      <c r="NMZ152" s="66"/>
      <c r="NNA152" s="66"/>
      <c r="NNB152" s="66"/>
      <c r="NNC152" s="66"/>
      <c r="NND152" s="66"/>
      <c r="NNE152" s="66"/>
      <c r="NNF152" s="66"/>
      <c r="NNG152" s="66"/>
      <c r="NNH152" s="66"/>
      <c r="NNI152" s="66"/>
      <c r="NNJ152" s="66"/>
      <c r="NNK152" s="66"/>
      <c r="NNL152" s="66"/>
      <c r="NNM152" s="66"/>
      <c r="NNN152" s="66"/>
      <c r="NNO152" s="66"/>
      <c r="NNP152" s="66"/>
      <c r="NNQ152" s="66"/>
      <c r="NNR152" s="66"/>
      <c r="NNS152" s="66"/>
      <c r="NNT152" s="66"/>
      <c r="NNU152" s="66"/>
      <c r="NNV152" s="66"/>
      <c r="NNW152" s="66"/>
      <c r="NNX152" s="66"/>
      <c r="NNY152" s="66"/>
      <c r="NNZ152" s="66"/>
      <c r="NOA152" s="66"/>
      <c r="NOB152" s="66"/>
      <c r="NOC152" s="66"/>
      <c r="NOD152" s="66"/>
      <c r="NOE152" s="66"/>
      <c r="NOF152" s="66"/>
      <c r="NOG152" s="66"/>
      <c r="NOH152" s="66"/>
      <c r="NOI152" s="66"/>
      <c r="NOJ152" s="66"/>
      <c r="NOK152" s="66"/>
      <c r="NOL152" s="66"/>
      <c r="NOM152" s="66"/>
      <c r="NON152" s="66"/>
      <c r="NOO152" s="66"/>
      <c r="NOP152" s="66"/>
      <c r="NOQ152" s="66"/>
      <c r="NOR152" s="66"/>
      <c r="NOS152" s="66"/>
      <c r="NOT152" s="66"/>
      <c r="NOU152" s="66"/>
      <c r="NOV152" s="66"/>
      <c r="NOW152" s="66"/>
      <c r="NOX152" s="66"/>
      <c r="NOY152" s="66"/>
      <c r="NOZ152" s="66"/>
      <c r="NPA152" s="66"/>
      <c r="NPB152" s="66"/>
      <c r="NPC152" s="66"/>
      <c r="NPD152" s="66"/>
      <c r="NPE152" s="66"/>
      <c r="NPF152" s="66"/>
      <c r="NPG152" s="66"/>
      <c r="NPH152" s="66"/>
      <c r="NPI152" s="66"/>
      <c r="NPJ152" s="66"/>
      <c r="NPK152" s="66"/>
      <c r="NPL152" s="66"/>
      <c r="NPM152" s="66"/>
      <c r="NPN152" s="66"/>
      <c r="NPO152" s="66"/>
      <c r="NPP152" s="66"/>
      <c r="NPQ152" s="66"/>
      <c r="NPR152" s="66"/>
      <c r="NPS152" s="66"/>
      <c r="NPT152" s="66"/>
      <c r="NPU152" s="66"/>
      <c r="NPV152" s="66"/>
      <c r="NPW152" s="66"/>
      <c r="NPX152" s="66"/>
      <c r="NPY152" s="66"/>
      <c r="NPZ152" s="66"/>
      <c r="NQA152" s="66"/>
      <c r="NQB152" s="66"/>
      <c r="NQC152" s="66"/>
      <c r="NQD152" s="66"/>
      <c r="NQE152" s="66"/>
      <c r="NQF152" s="66"/>
      <c r="NQG152" s="66"/>
      <c r="NQH152" s="66"/>
      <c r="NQI152" s="66"/>
      <c r="NQJ152" s="66"/>
      <c r="NQK152" s="66"/>
      <c r="NQL152" s="66"/>
      <c r="NQM152" s="66"/>
      <c r="NQN152" s="66"/>
      <c r="NQO152" s="66"/>
      <c r="NQP152" s="66"/>
      <c r="NQQ152" s="66"/>
      <c r="NQR152" s="66"/>
      <c r="NQS152" s="66"/>
      <c r="NQT152" s="66"/>
      <c r="NQU152" s="66"/>
      <c r="NQV152" s="66"/>
      <c r="NQW152" s="66"/>
      <c r="NQX152" s="66"/>
      <c r="NQY152" s="66"/>
      <c r="NQZ152" s="66"/>
      <c r="NRA152" s="66"/>
      <c r="NRB152" s="66"/>
      <c r="NRC152" s="66"/>
      <c r="NRD152" s="66"/>
      <c r="NRE152" s="66"/>
      <c r="NRF152" s="66"/>
      <c r="NRG152" s="66"/>
      <c r="NRH152" s="66"/>
      <c r="NRI152" s="66"/>
      <c r="NRJ152" s="66"/>
      <c r="NRK152" s="66"/>
      <c r="NRL152" s="66"/>
      <c r="NRM152" s="66"/>
      <c r="NRN152" s="66"/>
      <c r="NRO152" s="66"/>
      <c r="NRP152" s="66"/>
      <c r="NRQ152" s="66"/>
      <c r="NRR152" s="66"/>
      <c r="NRS152" s="66"/>
      <c r="NRT152" s="66"/>
      <c r="NRU152" s="66"/>
      <c r="NRV152" s="66"/>
      <c r="NRW152" s="66"/>
      <c r="NRX152" s="66"/>
      <c r="NRY152" s="66"/>
      <c r="NRZ152" s="66"/>
      <c r="NSA152" s="66"/>
      <c r="NSB152" s="66"/>
      <c r="NSC152" s="66"/>
      <c r="NSD152" s="66"/>
      <c r="NSE152" s="66"/>
      <c r="NSF152" s="66"/>
      <c r="NSG152" s="66"/>
      <c r="NSH152" s="66"/>
      <c r="NSI152" s="66"/>
      <c r="NSJ152" s="66"/>
      <c r="NSK152" s="66"/>
      <c r="NSL152" s="66"/>
      <c r="NSM152" s="66"/>
      <c r="NSN152" s="66"/>
      <c r="NSO152" s="66"/>
      <c r="NSP152" s="66"/>
      <c r="NSQ152" s="66"/>
      <c r="NSR152" s="66"/>
      <c r="NSS152" s="66"/>
      <c r="NST152" s="66"/>
      <c r="NSU152" s="66"/>
      <c r="NSV152" s="66"/>
      <c r="NSW152" s="66"/>
      <c r="NSX152" s="66"/>
      <c r="NSY152" s="66"/>
      <c r="NSZ152" s="66"/>
      <c r="NTA152" s="66"/>
      <c r="NTB152" s="66"/>
      <c r="NTC152" s="66"/>
      <c r="NTD152" s="66"/>
      <c r="NTE152" s="66"/>
      <c r="NTF152" s="66"/>
      <c r="NTG152" s="66"/>
      <c r="NTH152" s="66"/>
      <c r="NTI152" s="66"/>
      <c r="NTJ152" s="66"/>
      <c r="NTK152" s="66"/>
      <c r="NTL152" s="66"/>
      <c r="NTM152" s="66"/>
      <c r="NTN152" s="66"/>
      <c r="NTO152" s="66"/>
      <c r="NTP152" s="66"/>
      <c r="NTQ152" s="66"/>
      <c r="NTR152" s="66"/>
      <c r="NTS152" s="66"/>
      <c r="NTT152" s="66"/>
      <c r="NTU152" s="66"/>
      <c r="NTV152" s="66"/>
      <c r="NTW152" s="66"/>
      <c r="NTX152" s="66"/>
      <c r="NTY152" s="66"/>
      <c r="NTZ152" s="66"/>
      <c r="NUA152" s="66"/>
      <c r="NUB152" s="66"/>
      <c r="NUC152" s="66"/>
      <c r="NUD152" s="66"/>
      <c r="NUE152" s="66"/>
      <c r="NUF152" s="66"/>
      <c r="NUG152" s="66"/>
      <c r="NUH152" s="66"/>
      <c r="NUI152" s="66"/>
      <c r="NUJ152" s="66"/>
      <c r="NUK152" s="66"/>
      <c r="NUL152" s="66"/>
      <c r="NUM152" s="66"/>
      <c r="NUN152" s="66"/>
      <c r="NUO152" s="66"/>
      <c r="NUP152" s="66"/>
      <c r="NUQ152" s="66"/>
      <c r="NUR152" s="66"/>
      <c r="NUS152" s="66"/>
      <c r="NUT152" s="66"/>
      <c r="NUU152" s="66"/>
      <c r="NUV152" s="66"/>
      <c r="NUW152" s="66"/>
      <c r="NUX152" s="66"/>
      <c r="NUY152" s="66"/>
      <c r="NUZ152" s="66"/>
      <c r="NVA152" s="66"/>
      <c r="NVB152" s="66"/>
      <c r="NVC152" s="66"/>
      <c r="NVD152" s="66"/>
      <c r="NVE152" s="66"/>
      <c r="NVF152" s="66"/>
      <c r="NVG152" s="66"/>
      <c r="NVH152" s="66"/>
      <c r="NVI152" s="66"/>
      <c r="NVJ152" s="66"/>
      <c r="NVK152" s="66"/>
      <c r="NVL152" s="66"/>
      <c r="NVM152" s="66"/>
      <c r="NVN152" s="66"/>
      <c r="NVO152" s="66"/>
      <c r="NVP152" s="66"/>
      <c r="NVQ152" s="66"/>
      <c r="NVR152" s="66"/>
      <c r="NVS152" s="66"/>
      <c r="NVT152" s="66"/>
      <c r="NVU152" s="66"/>
      <c r="NVV152" s="66"/>
      <c r="NVW152" s="66"/>
      <c r="NVX152" s="66"/>
      <c r="NVY152" s="66"/>
      <c r="NVZ152" s="66"/>
      <c r="NWA152" s="66"/>
      <c r="NWB152" s="66"/>
      <c r="NWC152" s="66"/>
      <c r="NWD152" s="66"/>
      <c r="NWE152" s="66"/>
      <c r="NWF152" s="66"/>
      <c r="NWG152" s="66"/>
      <c r="NWH152" s="66"/>
      <c r="NWI152" s="66"/>
      <c r="NWJ152" s="66"/>
      <c r="NWK152" s="66"/>
      <c r="NWL152" s="66"/>
      <c r="NWM152" s="66"/>
      <c r="NWN152" s="66"/>
      <c r="NWO152" s="66"/>
      <c r="NWP152" s="66"/>
      <c r="NWQ152" s="66"/>
      <c r="NWR152" s="66"/>
      <c r="NWS152" s="66"/>
      <c r="NWT152" s="66"/>
      <c r="NWU152" s="66"/>
      <c r="NWV152" s="66"/>
      <c r="NWW152" s="66"/>
      <c r="NWX152" s="66"/>
      <c r="NWY152" s="66"/>
      <c r="NWZ152" s="66"/>
      <c r="NXA152" s="66"/>
      <c r="NXB152" s="66"/>
      <c r="NXC152" s="66"/>
      <c r="NXD152" s="66"/>
      <c r="NXE152" s="66"/>
      <c r="NXF152" s="66"/>
      <c r="NXG152" s="66"/>
      <c r="NXH152" s="66"/>
      <c r="NXI152" s="66"/>
      <c r="NXJ152" s="66"/>
      <c r="NXK152" s="66"/>
      <c r="NXL152" s="66"/>
      <c r="NXM152" s="66"/>
      <c r="NXN152" s="66"/>
      <c r="NXO152" s="66"/>
      <c r="NXP152" s="66"/>
      <c r="NXQ152" s="66"/>
      <c r="NXR152" s="66"/>
      <c r="NXS152" s="66"/>
      <c r="NXT152" s="66"/>
      <c r="NXU152" s="66"/>
      <c r="NXV152" s="66"/>
      <c r="NXW152" s="66"/>
      <c r="NXX152" s="66"/>
      <c r="NXY152" s="66"/>
      <c r="NXZ152" s="66"/>
      <c r="NYA152" s="66"/>
      <c r="NYB152" s="66"/>
      <c r="NYC152" s="66"/>
      <c r="NYD152" s="66"/>
      <c r="NYE152" s="66"/>
      <c r="NYF152" s="66"/>
      <c r="NYG152" s="66"/>
      <c r="NYH152" s="66"/>
      <c r="NYI152" s="66"/>
      <c r="NYJ152" s="66"/>
      <c r="NYK152" s="66"/>
      <c r="NYL152" s="66"/>
      <c r="NYM152" s="66"/>
      <c r="NYN152" s="66"/>
      <c r="NYO152" s="66"/>
      <c r="NYP152" s="66"/>
      <c r="NYQ152" s="66"/>
      <c r="NYR152" s="66"/>
      <c r="NYS152" s="66"/>
      <c r="NYT152" s="66"/>
      <c r="NYU152" s="66"/>
      <c r="NYV152" s="66"/>
      <c r="NYW152" s="66"/>
      <c r="NYX152" s="66"/>
      <c r="NYY152" s="66"/>
      <c r="NYZ152" s="66"/>
      <c r="NZA152" s="66"/>
      <c r="NZB152" s="66"/>
      <c r="NZC152" s="66"/>
      <c r="NZD152" s="66"/>
      <c r="NZE152" s="66"/>
      <c r="NZF152" s="66"/>
      <c r="NZG152" s="66"/>
      <c r="NZH152" s="66"/>
      <c r="NZI152" s="66"/>
      <c r="NZJ152" s="66"/>
      <c r="NZK152" s="66"/>
      <c r="NZL152" s="66"/>
      <c r="NZM152" s="66"/>
      <c r="NZN152" s="66"/>
      <c r="NZO152" s="66"/>
      <c r="NZP152" s="66"/>
      <c r="NZQ152" s="66"/>
      <c r="NZR152" s="66"/>
      <c r="NZS152" s="66"/>
      <c r="NZT152" s="66"/>
      <c r="NZU152" s="66"/>
      <c r="NZV152" s="66"/>
      <c r="NZW152" s="66"/>
      <c r="NZX152" s="66"/>
      <c r="NZY152" s="66"/>
      <c r="NZZ152" s="66"/>
      <c r="OAA152" s="66"/>
      <c r="OAB152" s="66"/>
      <c r="OAC152" s="66"/>
      <c r="OAD152" s="66"/>
      <c r="OAE152" s="66"/>
      <c r="OAF152" s="66"/>
      <c r="OAG152" s="66"/>
      <c r="OAH152" s="66"/>
      <c r="OAI152" s="66"/>
      <c r="OAJ152" s="66"/>
      <c r="OAK152" s="66"/>
      <c r="OAL152" s="66"/>
      <c r="OAM152" s="66"/>
      <c r="OAN152" s="66"/>
      <c r="OAO152" s="66"/>
      <c r="OAP152" s="66"/>
      <c r="OAQ152" s="66"/>
      <c r="OAR152" s="66"/>
      <c r="OAS152" s="66"/>
      <c r="OAT152" s="66"/>
      <c r="OAU152" s="66"/>
      <c r="OAV152" s="66"/>
      <c r="OAW152" s="66"/>
      <c r="OAX152" s="66"/>
      <c r="OAY152" s="66"/>
      <c r="OAZ152" s="66"/>
      <c r="OBA152" s="66"/>
      <c r="OBB152" s="66"/>
      <c r="OBC152" s="66"/>
      <c r="OBD152" s="66"/>
      <c r="OBE152" s="66"/>
      <c r="OBF152" s="66"/>
      <c r="OBG152" s="66"/>
      <c r="OBH152" s="66"/>
      <c r="OBI152" s="66"/>
      <c r="OBJ152" s="66"/>
      <c r="OBK152" s="66"/>
      <c r="OBL152" s="66"/>
      <c r="OBM152" s="66"/>
      <c r="OBN152" s="66"/>
      <c r="OBO152" s="66"/>
      <c r="OBP152" s="66"/>
      <c r="OBQ152" s="66"/>
      <c r="OBR152" s="66"/>
      <c r="OBS152" s="66"/>
      <c r="OBT152" s="66"/>
      <c r="OBU152" s="66"/>
      <c r="OBV152" s="66"/>
      <c r="OBW152" s="66"/>
      <c r="OBX152" s="66"/>
      <c r="OBY152" s="66"/>
      <c r="OBZ152" s="66"/>
      <c r="OCA152" s="66"/>
      <c r="OCB152" s="66"/>
      <c r="OCC152" s="66"/>
      <c r="OCD152" s="66"/>
      <c r="OCE152" s="66"/>
      <c r="OCF152" s="66"/>
      <c r="OCG152" s="66"/>
      <c r="OCH152" s="66"/>
      <c r="OCI152" s="66"/>
      <c r="OCJ152" s="66"/>
      <c r="OCK152" s="66"/>
      <c r="OCL152" s="66"/>
      <c r="OCM152" s="66"/>
      <c r="OCN152" s="66"/>
      <c r="OCO152" s="66"/>
      <c r="OCP152" s="66"/>
      <c r="OCQ152" s="66"/>
      <c r="OCR152" s="66"/>
      <c r="OCS152" s="66"/>
      <c r="OCT152" s="66"/>
      <c r="OCU152" s="66"/>
      <c r="OCV152" s="66"/>
      <c r="OCW152" s="66"/>
      <c r="OCX152" s="66"/>
      <c r="OCY152" s="66"/>
      <c r="OCZ152" s="66"/>
      <c r="ODA152" s="66"/>
      <c r="ODB152" s="66"/>
      <c r="ODC152" s="66"/>
      <c r="ODD152" s="66"/>
      <c r="ODE152" s="66"/>
      <c r="ODF152" s="66"/>
      <c r="ODG152" s="66"/>
      <c r="ODH152" s="66"/>
      <c r="ODI152" s="66"/>
      <c r="ODJ152" s="66"/>
      <c r="ODK152" s="66"/>
      <c r="ODL152" s="66"/>
      <c r="ODM152" s="66"/>
      <c r="ODN152" s="66"/>
      <c r="ODO152" s="66"/>
      <c r="ODP152" s="66"/>
      <c r="ODQ152" s="66"/>
      <c r="ODR152" s="66"/>
      <c r="ODS152" s="66"/>
      <c r="ODT152" s="66"/>
      <c r="ODU152" s="66"/>
      <c r="ODV152" s="66"/>
      <c r="ODW152" s="66"/>
      <c r="ODX152" s="66"/>
      <c r="ODY152" s="66"/>
      <c r="ODZ152" s="66"/>
      <c r="OEA152" s="66"/>
      <c r="OEB152" s="66"/>
      <c r="OEC152" s="66"/>
      <c r="OED152" s="66"/>
      <c r="OEE152" s="66"/>
      <c r="OEF152" s="66"/>
      <c r="OEG152" s="66"/>
      <c r="OEH152" s="66"/>
      <c r="OEI152" s="66"/>
      <c r="OEJ152" s="66"/>
      <c r="OEK152" s="66"/>
      <c r="OEL152" s="66"/>
      <c r="OEM152" s="66"/>
      <c r="OEN152" s="66"/>
      <c r="OEO152" s="66"/>
      <c r="OEP152" s="66"/>
      <c r="OEQ152" s="66"/>
      <c r="OER152" s="66"/>
      <c r="OES152" s="66"/>
      <c r="OET152" s="66"/>
      <c r="OEU152" s="66"/>
      <c r="OEV152" s="66"/>
      <c r="OEW152" s="66"/>
      <c r="OEX152" s="66"/>
      <c r="OEY152" s="66"/>
      <c r="OEZ152" s="66"/>
      <c r="OFA152" s="66"/>
      <c r="OFB152" s="66"/>
      <c r="OFC152" s="66"/>
      <c r="OFD152" s="66"/>
      <c r="OFE152" s="66"/>
      <c r="OFF152" s="66"/>
      <c r="OFG152" s="66"/>
      <c r="OFH152" s="66"/>
      <c r="OFI152" s="66"/>
      <c r="OFJ152" s="66"/>
      <c r="OFK152" s="66"/>
      <c r="OFL152" s="66"/>
      <c r="OFM152" s="66"/>
      <c r="OFN152" s="66"/>
      <c r="OFO152" s="66"/>
      <c r="OFP152" s="66"/>
      <c r="OFQ152" s="66"/>
      <c r="OFR152" s="66"/>
      <c r="OFS152" s="66"/>
      <c r="OFT152" s="66"/>
      <c r="OFU152" s="66"/>
      <c r="OFV152" s="66"/>
      <c r="OFW152" s="66"/>
      <c r="OFX152" s="66"/>
      <c r="OFY152" s="66"/>
      <c r="OFZ152" s="66"/>
      <c r="OGA152" s="66"/>
      <c r="OGB152" s="66"/>
      <c r="OGC152" s="66"/>
      <c r="OGD152" s="66"/>
      <c r="OGE152" s="66"/>
      <c r="OGF152" s="66"/>
      <c r="OGG152" s="66"/>
      <c r="OGH152" s="66"/>
      <c r="OGI152" s="66"/>
      <c r="OGJ152" s="66"/>
      <c r="OGK152" s="66"/>
      <c r="OGL152" s="66"/>
      <c r="OGM152" s="66"/>
      <c r="OGN152" s="66"/>
      <c r="OGO152" s="66"/>
      <c r="OGP152" s="66"/>
      <c r="OGQ152" s="66"/>
      <c r="OGR152" s="66"/>
      <c r="OGS152" s="66"/>
      <c r="OGT152" s="66"/>
      <c r="OGU152" s="66"/>
      <c r="OGV152" s="66"/>
      <c r="OGW152" s="66"/>
      <c r="OGX152" s="66"/>
      <c r="OGY152" s="66"/>
      <c r="OGZ152" s="66"/>
      <c r="OHA152" s="66"/>
      <c r="OHB152" s="66"/>
      <c r="OHC152" s="66"/>
      <c r="OHD152" s="66"/>
      <c r="OHE152" s="66"/>
      <c r="OHF152" s="66"/>
      <c r="OHG152" s="66"/>
      <c r="OHH152" s="66"/>
      <c r="OHI152" s="66"/>
      <c r="OHJ152" s="66"/>
      <c r="OHK152" s="66"/>
      <c r="OHL152" s="66"/>
      <c r="OHM152" s="66"/>
      <c r="OHN152" s="66"/>
      <c r="OHO152" s="66"/>
      <c r="OHP152" s="66"/>
      <c r="OHQ152" s="66"/>
      <c r="OHR152" s="66"/>
      <c r="OHS152" s="66"/>
      <c r="OHT152" s="66"/>
      <c r="OHU152" s="66"/>
      <c r="OHV152" s="66"/>
      <c r="OHW152" s="66"/>
      <c r="OHX152" s="66"/>
      <c r="OHY152" s="66"/>
      <c r="OHZ152" s="66"/>
      <c r="OIA152" s="66"/>
      <c r="OIB152" s="66"/>
      <c r="OIC152" s="66"/>
      <c r="OID152" s="66"/>
      <c r="OIE152" s="66"/>
      <c r="OIF152" s="66"/>
      <c r="OIG152" s="66"/>
      <c r="OIH152" s="66"/>
      <c r="OII152" s="66"/>
      <c r="OIJ152" s="66"/>
      <c r="OIK152" s="66"/>
      <c r="OIL152" s="66"/>
      <c r="OIM152" s="66"/>
      <c r="OIN152" s="66"/>
      <c r="OIO152" s="66"/>
      <c r="OIP152" s="66"/>
      <c r="OIQ152" s="66"/>
      <c r="OIR152" s="66"/>
      <c r="OIS152" s="66"/>
      <c r="OIT152" s="66"/>
      <c r="OIU152" s="66"/>
      <c r="OIV152" s="66"/>
      <c r="OIW152" s="66"/>
      <c r="OIX152" s="66"/>
      <c r="OIY152" s="66"/>
      <c r="OIZ152" s="66"/>
      <c r="OJA152" s="66"/>
      <c r="OJB152" s="66"/>
      <c r="OJC152" s="66"/>
      <c r="OJD152" s="66"/>
      <c r="OJE152" s="66"/>
      <c r="OJF152" s="66"/>
      <c r="OJG152" s="66"/>
      <c r="OJH152" s="66"/>
      <c r="OJI152" s="66"/>
      <c r="OJJ152" s="66"/>
      <c r="OJK152" s="66"/>
      <c r="OJL152" s="66"/>
      <c r="OJM152" s="66"/>
      <c r="OJN152" s="66"/>
      <c r="OJO152" s="66"/>
      <c r="OJP152" s="66"/>
      <c r="OJQ152" s="66"/>
      <c r="OJR152" s="66"/>
      <c r="OJS152" s="66"/>
      <c r="OJT152" s="66"/>
      <c r="OJU152" s="66"/>
      <c r="OJV152" s="66"/>
      <c r="OJW152" s="66"/>
      <c r="OJX152" s="66"/>
      <c r="OJY152" s="66"/>
      <c r="OJZ152" s="66"/>
      <c r="OKA152" s="66"/>
      <c r="OKB152" s="66"/>
      <c r="OKC152" s="66"/>
      <c r="OKD152" s="66"/>
      <c r="OKE152" s="66"/>
      <c r="OKF152" s="66"/>
      <c r="OKG152" s="66"/>
      <c r="OKH152" s="66"/>
      <c r="OKI152" s="66"/>
      <c r="OKJ152" s="66"/>
      <c r="OKK152" s="66"/>
      <c r="OKL152" s="66"/>
      <c r="OKM152" s="66"/>
      <c r="OKN152" s="66"/>
      <c r="OKO152" s="66"/>
      <c r="OKP152" s="66"/>
      <c r="OKQ152" s="66"/>
      <c r="OKR152" s="66"/>
      <c r="OKS152" s="66"/>
      <c r="OKT152" s="66"/>
      <c r="OKU152" s="66"/>
      <c r="OKV152" s="66"/>
      <c r="OKW152" s="66"/>
      <c r="OKX152" s="66"/>
      <c r="OKY152" s="66"/>
      <c r="OKZ152" s="66"/>
      <c r="OLA152" s="66"/>
      <c r="OLB152" s="66"/>
      <c r="OLC152" s="66"/>
      <c r="OLD152" s="66"/>
      <c r="OLE152" s="66"/>
      <c r="OLF152" s="66"/>
      <c r="OLG152" s="66"/>
      <c r="OLH152" s="66"/>
      <c r="OLI152" s="66"/>
      <c r="OLJ152" s="66"/>
      <c r="OLK152" s="66"/>
      <c r="OLL152" s="66"/>
      <c r="OLM152" s="66"/>
      <c r="OLN152" s="66"/>
      <c r="OLO152" s="66"/>
      <c r="OLP152" s="66"/>
      <c r="OLQ152" s="66"/>
      <c r="OLR152" s="66"/>
      <c r="OLS152" s="66"/>
      <c r="OLT152" s="66"/>
      <c r="OLU152" s="66"/>
      <c r="OLV152" s="66"/>
      <c r="OLW152" s="66"/>
      <c r="OLX152" s="66"/>
      <c r="OLY152" s="66"/>
      <c r="OLZ152" s="66"/>
      <c r="OMA152" s="66"/>
      <c r="OMB152" s="66"/>
      <c r="OMC152" s="66"/>
      <c r="OMD152" s="66"/>
      <c r="OME152" s="66"/>
      <c r="OMF152" s="66"/>
      <c r="OMG152" s="66"/>
      <c r="OMH152" s="66"/>
      <c r="OMI152" s="66"/>
      <c r="OMJ152" s="66"/>
      <c r="OMK152" s="66"/>
      <c r="OML152" s="66"/>
      <c r="OMM152" s="66"/>
      <c r="OMN152" s="66"/>
      <c r="OMO152" s="66"/>
      <c r="OMP152" s="66"/>
      <c r="OMQ152" s="66"/>
      <c r="OMR152" s="66"/>
      <c r="OMS152" s="66"/>
      <c r="OMT152" s="66"/>
      <c r="OMU152" s="66"/>
      <c r="OMV152" s="66"/>
      <c r="OMW152" s="66"/>
      <c r="OMX152" s="66"/>
      <c r="OMY152" s="66"/>
      <c r="OMZ152" s="66"/>
      <c r="ONA152" s="66"/>
      <c r="ONB152" s="66"/>
      <c r="ONC152" s="66"/>
      <c r="OND152" s="66"/>
      <c r="ONE152" s="66"/>
      <c r="ONF152" s="66"/>
      <c r="ONG152" s="66"/>
      <c r="ONH152" s="66"/>
      <c r="ONI152" s="66"/>
      <c r="ONJ152" s="66"/>
      <c r="ONK152" s="66"/>
      <c r="ONL152" s="66"/>
      <c r="ONM152" s="66"/>
      <c r="ONN152" s="66"/>
      <c r="ONO152" s="66"/>
      <c r="ONP152" s="66"/>
      <c r="ONQ152" s="66"/>
      <c r="ONR152" s="66"/>
      <c r="ONS152" s="66"/>
      <c r="ONT152" s="66"/>
      <c r="ONU152" s="66"/>
      <c r="ONV152" s="66"/>
      <c r="ONW152" s="66"/>
      <c r="ONX152" s="66"/>
      <c r="ONY152" s="66"/>
      <c r="ONZ152" s="66"/>
      <c r="OOA152" s="66"/>
      <c r="OOB152" s="66"/>
      <c r="OOC152" s="66"/>
      <c r="OOD152" s="66"/>
      <c r="OOE152" s="66"/>
      <c r="OOF152" s="66"/>
      <c r="OOG152" s="66"/>
      <c r="OOH152" s="66"/>
      <c r="OOI152" s="66"/>
      <c r="OOJ152" s="66"/>
      <c r="OOK152" s="66"/>
      <c r="OOL152" s="66"/>
      <c r="OOM152" s="66"/>
      <c r="OON152" s="66"/>
      <c r="OOO152" s="66"/>
      <c r="OOP152" s="66"/>
      <c r="OOQ152" s="66"/>
      <c r="OOR152" s="66"/>
      <c r="OOS152" s="66"/>
      <c r="OOT152" s="66"/>
      <c r="OOU152" s="66"/>
      <c r="OOV152" s="66"/>
      <c r="OOW152" s="66"/>
      <c r="OOX152" s="66"/>
      <c r="OOY152" s="66"/>
      <c r="OOZ152" s="66"/>
      <c r="OPA152" s="66"/>
      <c r="OPB152" s="66"/>
      <c r="OPC152" s="66"/>
      <c r="OPD152" s="66"/>
      <c r="OPE152" s="66"/>
      <c r="OPF152" s="66"/>
      <c r="OPG152" s="66"/>
      <c r="OPH152" s="66"/>
      <c r="OPI152" s="66"/>
      <c r="OPJ152" s="66"/>
      <c r="OPK152" s="66"/>
      <c r="OPL152" s="66"/>
      <c r="OPM152" s="66"/>
      <c r="OPN152" s="66"/>
      <c r="OPO152" s="66"/>
      <c r="OPP152" s="66"/>
      <c r="OPQ152" s="66"/>
      <c r="OPR152" s="66"/>
      <c r="OPS152" s="66"/>
      <c r="OPT152" s="66"/>
      <c r="OPU152" s="66"/>
      <c r="OPV152" s="66"/>
      <c r="OPW152" s="66"/>
      <c r="OPX152" s="66"/>
      <c r="OPY152" s="66"/>
      <c r="OPZ152" s="66"/>
      <c r="OQA152" s="66"/>
      <c r="OQB152" s="66"/>
      <c r="OQC152" s="66"/>
      <c r="OQD152" s="66"/>
      <c r="OQE152" s="66"/>
      <c r="OQF152" s="66"/>
      <c r="OQG152" s="66"/>
      <c r="OQH152" s="66"/>
      <c r="OQI152" s="66"/>
      <c r="OQJ152" s="66"/>
      <c r="OQK152" s="66"/>
      <c r="OQL152" s="66"/>
      <c r="OQM152" s="66"/>
      <c r="OQN152" s="66"/>
      <c r="OQO152" s="66"/>
      <c r="OQP152" s="66"/>
      <c r="OQQ152" s="66"/>
      <c r="OQR152" s="66"/>
      <c r="OQS152" s="66"/>
      <c r="OQT152" s="66"/>
      <c r="OQU152" s="66"/>
      <c r="OQV152" s="66"/>
      <c r="OQW152" s="66"/>
      <c r="OQX152" s="66"/>
      <c r="OQY152" s="66"/>
      <c r="OQZ152" s="66"/>
      <c r="ORA152" s="66"/>
      <c r="ORB152" s="66"/>
      <c r="ORC152" s="66"/>
      <c r="ORD152" s="66"/>
      <c r="ORE152" s="66"/>
      <c r="ORF152" s="66"/>
      <c r="ORG152" s="66"/>
      <c r="ORH152" s="66"/>
      <c r="ORI152" s="66"/>
      <c r="ORJ152" s="66"/>
      <c r="ORK152" s="66"/>
      <c r="ORL152" s="66"/>
      <c r="ORM152" s="66"/>
      <c r="ORN152" s="66"/>
      <c r="ORO152" s="66"/>
      <c r="ORP152" s="66"/>
      <c r="ORQ152" s="66"/>
      <c r="ORR152" s="66"/>
      <c r="ORS152" s="66"/>
      <c r="ORT152" s="66"/>
      <c r="ORU152" s="66"/>
      <c r="ORV152" s="66"/>
      <c r="ORW152" s="66"/>
      <c r="ORX152" s="66"/>
      <c r="ORY152" s="66"/>
      <c r="ORZ152" s="66"/>
      <c r="OSA152" s="66"/>
      <c r="OSB152" s="66"/>
      <c r="OSC152" s="66"/>
      <c r="OSD152" s="66"/>
      <c r="OSE152" s="66"/>
      <c r="OSF152" s="66"/>
      <c r="OSG152" s="66"/>
      <c r="OSH152" s="66"/>
      <c r="OSI152" s="66"/>
      <c r="OSJ152" s="66"/>
      <c r="OSK152" s="66"/>
      <c r="OSL152" s="66"/>
      <c r="OSM152" s="66"/>
      <c r="OSN152" s="66"/>
      <c r="OSO152" s="66"/>
      <c r="OSP152" s="66"/>
      <c r="OSQ152" s="66"/>
      <c r="OSR152" s="66"/>
      <c r="OSS152" s="66"/>
      <c r="OST152" s="66"/>
      <c r="OSU152" s="66"/>
      <c r="OSV152" s="66"/>
      <c r="OSW152" s="66"/>
      <c r="OSX152" s="66"/>
      <c r="OSY152" s="66"/>
      <c r="OSZ152" s="66"/>
      <c r="OTA152" s="66"/>
      <c r="OTB152" s="66"/>
      <c r="OTC152" s="66"/>
      <c r="OTD152" s="66"/>
      <c r="OTE152" s="66"/>
      <c r="OTF152" s="66"/>
      <c r="OTG152" s="66"/>
      <c r="OTH152" s="66"/>
      <c r="OTI152" s="66"/>
      <c r="OTJ152" s="66"/>
      <c r="OTK152" s="66"/>
      <c r="OTL152" s="66"/>
      <c r="OTM152" s="66"/>
      <c r="OTN152" s="66"/>
      <c r="OTO152" s="66"/>
      <c r="OTP152" s="66"/>
      <c r="OTQ152" s="66"/>
      <c r="OTR152" s="66"/>
      <c r="OTS152" s="66"/>
      <c r="OTT152" s="66"/>
      <c r="OTU152" s="66"/>
      <c r="OTV152" s="66"/>
      <c r="OTW152" s="66"/>
      <c r="OTX152" s="66"/>
      <c r="OTY152" s="66"/>
      <c r="OTZ152" s="66"/>
      <c r="OUA152" s="66"/>
      <c r="OUB152" s="66"/>
      <c r="OUC152" s="66"/>
      <c r="OUD152" s="66"/>
      <c r="OUE152" s="66"/>
      <c r="OUF152" s="66"/>
      <c r="OUG152" s="66"/>
      <c r="OUH152" s="66"/>
      <c r="OUI152" s="66"/>
      <c r="OUJ152" s="66"/>
      <c r="OUK152" s="66"/>
      <c r="OUL152" s="66"/>
      <c r="OUM152" s="66"/>
      <c r="OUN152" s="66"/>
      <c r="OUO152" s="66"/>
      <c r="OUP152" s="66"/>
      <c r="OUQ152" s="66"/>
      <c r="OUR152" s="66"/>
      <c r="OUS152" s="66"/>
      <c r="OUT152" s="66"/>
      <c r="OUU152" s="66"/>
      <c r="OUV152" s="66"/>
      <c r="OUW152" s="66"/>
      <c r="OUX152" s="66"/>
      <c r="OUY152" s="66"/>
      <c r="OUZ152" s="66"/>
      <c r="OVA152" s="66"/>
      <c r="OVB152" s="66"/>
      <c r="OVC152" s="66"/>
      <c r="OVD152" s="66"/>
      <c r="OVE152" s="66"/>
      <c r="OVF152" s="66"/>
      <c r="OVG152" s="66"/>
      <c r="OVH152" s="66"/>
      <c r="OVI152" s="66"/>
      <c r="OVJ152" s="66"/>
      <c r="OVK152" s="66"/>
      <c r="OVL152" s="66"/>
      <c r="OVM152" s="66"/>
      <c r="OVN152" s="66"/>
      <c r="OVO152" s="66"/>
      <c r="OVP152" s="66"/>
      <c r="OVQ152" s="66"/>
      <c r="OVR152" s="66"/>
      <c r="OVS152" s="66"/>
      <c r="OVT152" s="66"/>
      <c r="OVU152" s="66"/>
      <c r="OVV152" s="66"/>
      <c r="OVW152" s="66"/>
      <c r="OVX152" s="66"/>
      <c r="OVY152" s="66"/>
      <c r="OVZ152" s="66"/>
      <c r="OWA152" s="66"/>
      <c r="OWB152" s="66"/>
      <c r="OWC152" s="66"/>
      <c r="OWD152" s="66"/>
      <c r="OWE152" s="66"/>
      <c r="OWF152" s="66"/>
      <c r="OWG152" s="66"/>
      <c r="OWH152" s="66"/>
      <c r="OWI152" s="66"/>
      <c r="OWJ152" s="66"/>
      <c r="OWK152" s="66"/>
      <c r="OWL152" s="66"/>
      <c r="OWM152" s="66"/>
      <c r="OWN152" s="66"/>
      <c r="OWO152" s="66"/>
      <c r="OWP152" s="66"/>
      <c r="OWQ152" s="66"/>
      <c r="OWR152" s="66"/>
      <c r="OWS152" s="66"/>
      <c r="OWT152" s="66"/>
      <c r="OWU152" s="66"/>
      <c r="OWV152" s="66"/>
      <c r="OWW152" s="66"/>
      <c r="OWX152" s="66"/>
      <c r="OWY152" s="66"/>
      <c r="OWZ152" s="66"/>
      <c r="OXA152" s="66"/>
      <c r="OXB152" s="66"/>
      <c r="OXC152" s="66"/>
      <c r="OXD152" s="66"/>
      <c r="OXE152" s="66"/>
      <c r="OXF152" s="66"/>
      <c r="OXG152" s="66"/>
      <c r="OXH152" s="66"/>
      <c r="OXI152" s="66"/>
      <c r="OXJ152" s="66"/>
      <c r="OXK152" s="66"/>
      <c r="OXL152" s="66"/>
      <c r="OXM152" s="66"/>
      <c r="OXN152" s="66"/>
      <c r="OXO152" s="66"/>
      <c r="OXP152" s="66"/>
      <c r="OXQ152" s="66"/>
      <c r="OXR152" s="66"/>
      <c r="OXS152" s="66"/>
      <c r="OXT152" s="66"/>
      <c r="OXU152" s="66"/>
      <c r="OXV152" s="66"/>
      <c r="OXW152" s="66"/>
      <c r="OXX152" s="66"/>
      <c r="OXY152" s="66"/>
      <c r="OXZ152" s="66"/>
      <c r="OYA152" s="66"/>
      <c r="OYB152" s="66"/>
      <c r="OYC152" s="66"/>
      <c r="OYD152" s="66"/>
      <c r="OYE152" s="66"/>
      <c r="OYF152" s="66"/>
      <c r="OYG152" s="66"/>
      <c r="OYH152" s="66"/>
      <c r="OYI152" s="66"/>
      <c r="OYJ152" s="66"/>
      <c r="OYK152" s="66"/>
      <c r="OYL152" s="66"/>
      <c r="OYM152" s="66"/>
      <c r="OYN152" s="66"/>
      <c r="OYO152" s="66"/>
      <c r="OYP152" s="66"/>
      <c r="OYQ152" s="66"/>
      <c r="OYR152" s="66"/>
      <c r="OYS152" s="66"/>
      <c r="OYT152" s="66"/>
      <c r="OYU152" s="66"/>
      <c r="OYV152" s="66"/>
      <c r="OYW152" s="66"/>
      <c r="OYX152" s="66"/>
      <c r="OYY152" s="66"/>
      <c r="OYZ152" s="66"/>
      <c r="OZA152" s="66"/>
      <c r="OZB152" s="66"/>
      <c r="OZC152" s="66"/>
      <c r="OZD152" s="66"/>
      <c r="OZE152" s="66"/>
      <c r="OZF152" s="66"/>
      <c r="OZG152" s="66"/>
      <c r="OZH152" s="66"/>
      <c r="OZI152" s="66"/>
      <c r="OZJ152" s="66"/>
      <c r="OZK152" s="66"/>
      <c r="OZL152" s="66"/>
      <c r="OZM152" s="66"/>
      <c r="OZN152" s="66"/>
      <c r="OZO152" s="66"/>
      <c r="OZP152" s="66"/>
      <c r="OZQ152" s="66"/>
      <c r="OZR152" s="66"/>
      <c r="OZS152" s="66"/>
      <c r="OZT152" s="66"/>
      <c r="OZU152" s="66"/>
      <c r="OZV152" s="66"/>
      <c r="OZW152" s="66"/>
      <c r="OZX152" s="66"/>
      <c r="OZY152" s="66"/>
      <c r="OZZ152" s="66"/>
      <c r="PAA152" s="66"/>
      <c r="PAB152" s="66"/>
      <c r="PAC152" s="66"/>
      <c r="PAD152" s="66"/>
      <c r="PAE152" s="66"/>
      <c r="PAF152" s="66"/>
      <c r="PAG152" s="66"/>
      <c r="PAH152" s="66"/>
      <c r="PAI152" s="66"/>
      <c r="PAJ152" s="66"/>
      <c r="PAK152" s="66"/>
      <c r="PAL152" s="66"/>
      <c r="PAM152" s="66"/>
      <c r="PAN152" s="66"/>
      <c r="PAO152" s="66"/>
      <c r="PAP152" s="66"/>
      <c r="PAQ152" s="66"/>
      <c r="PAR152" s="66"/>
      <c r="PAS152" s="66"/>
      <c r="PAT152" s="66"/>
      <c r="PAU152" s="66"/>
      <c r="PAV152" s="66"/>
      <c r="PAW152" s="66"/>
      <c r="PAX152" s="66"/>
      <c r="PAY152" s="66"/>
      <c r="PAZ152" s="66"/>
      <c r="PBA152" s="66"/>
      <c r="PBB152" s="66"/>
      <c r="PBC152" s="66"/>
      <c r="PBD152" s="66"/>
      <c r="PBE152" s="66"/>
      <c r="PBF152" s="66"/>
      <c r="PBG152" s="66"/>
      <c r="PBH152" s="66"/>
      <c r="PBI152" s="66"/>
      <c r="PBJ152" s="66"/>
      <c r="PBK152" s="66"/>
      <c r="PBL152" s="66"/>
      <c r="PBM152" s="66"/>
      <c r="PBN152" s="66"/>
      <c r="PBO152" s="66"/>
      <c r="PBP152" s="66"/>
      <c r="PBQ152" s="66"/>
      <c r="PBR152" s="66"/>
      <c r="PBS152" s="66"/>
      <c r="PBT152" s="66"/>
      <c r="PBU152" s="66"/>
      <c r="PBV152" s="66"/>
      <c r="PBW152" s="66"/>
      <c r="PBX152" s="66"/>
      <c r="PBY152" s="66"/>
      <c r="PBZ152" s="66"/>
      <c r="PCA152" s="66"/>
      <c r="PCB152" s="66"/>
      <c r="PCC152" s="66"/>
      <c r="PCD152" s="66"/>
      <c r="PCE152" s="66"/>
      <c r="PCF152" s="66"/>
      <c r="PCG152" s="66"/>
      <c r="PCH152" s="66"/>
      <c r="PCI152" s="66"/>
      <c r="PCJ152" s="66"/>
      <c r="PCK152" s="66"/>
      <c r="PCL152" s="66"/>
      <c r="PCM152" s="66"/>
      <c r="PCN152" s="66"/>
      <c r="PCO152" s="66"/>
      <c r="PCP152" s="66"/>
      <c r="PCQ152" s="66"/>
      <c r="PCR152" s="66"/>
      <c r="PCS152" s="66"/>
      <c r="PCT152" s="66"/>
      <c r="PCU152" s="66"/>
      <c r="PCV152" s="66"/>
      <c r="PCW152" s="66"/>
      <c r="PCX152" s="66"/>
      <c r="PCY152" s="66"/>
      <c r="PCZ152" s="66"/>
      <c r="PDA152" s="66"/>
      <c r="PDB152" s="66"/>
      <c r="PDC152" s="66"/>
      <c r="PDD152" s="66"/>
      <c r="PDE152" s="66"/>
      <c r="PDF152" s="66"/>
      <c r="PDG152" s="66"/>
      <c r="PDH152" s="66"/>
      <c r="PDI152" s="66"/>
      <c r="PDJ152" s="66"/>
      <c r="PDK152" s="66"/>
      <c r="PDL152" s="66"/>
      <c r="PDM152" s="66"/>
      <c r="PDN152" s="66"/>
      <c r="PDO152" s="66"/>
      <c r="PDP152" s="66"/>
      <c r="PDQ152" s="66"/>
      <c r="PDR152" s="66"/>
      <c r="PDS152" s="66"/>
      <c r="PDT152" s="66"/>
      <c r="PDU152" s="66"/>
      <c r="PDV152" s="66"/>
      <c r="PDW152" s="66"/>
      <c r="PDX152" s="66"/>
      <c r="PDY152" s="66"/>
      <c r="PDZ152" s="66"/>
      <c r="PEA152" s="66"/>
      <c r="PEB152" s="66"/>
      <c r="PEC152" s="66"/>
      <c r="PED152" s="66"/>
      <c r="PEE152" s="66"/>
      <c r="PEF152" s="66"/>
      <c r="PEG152" s="66"/>
      <c r="PEH152" s="66"/>
      <c r="PEI152" s="66"/>
      <c r="PEJ152" s="66"/>
      <c r="PEK152" s="66"/>
      <c r="PEL152" s="66"/>
      <c r="PEM152" s="66"/>
      <c r="PEN152" s="66"/>
      <c r="PEO152" s="66"/>
      <c r="PEP152" s="66"/>
      <c r="PEQ152" s="66"/>
      <c r="PER152" s="66"/>
      <c r="PES152" s="66"/>
      <c r="PET152" s="66"/>
      <c r="PEU152" s="66"/>
      <c r="PEV152" s="66"/>
      <c r="PEW152" s="66"/>
      <c r="PEX152" s="66"/>
      <c r="PEY152" s="66"/>
      <c r="PEZ152" s="66"/>
      <c r="PFA152" s="66"/>
      <c r="PFB152" s="66"/>
      <c r="PFC152" s="66"/>
      <c r="PFD152" s="66"/>
      <c r="PFE152" s="66"/>
      <c r="PFF152" s="66"/>
      <c r="PFG152" s="66"/>
      <c r="PFH152" s="66"/>
      <c r="PFI152" s="66"/>
      <c r="PFJ152" s="66"/>
      <c r="PFK152" s="66"/>
      <c r="PFL152" s="66"/>
      <c r="PFM152" s="66"/>
      <c r="PFN152" s="66"/>
      <c r="PFO152" s="66"/>
      <c r="PFP152" s="66"/>
      <c r="PFQ152" s="66"/>
      <c r="PFR152" s="66"/>
      <c r="PFS152" s="66"/>
      <c r="PFT152" s="66"/>
      <c r="PFU152" s="66"/>
      <c r="PFV152" s="66"/>
      <c r="PFW152" s="66"/>
      <c r="PFX152" s="66"/>
      <c r="PFY152" s="66"/>
      <c r="PFZ152" s="66"/>
      <c r="PGA152" s="66"/>
      <c r="PGB152" s="66"/>
      <c r="PGC152" s="66"/>
      <c r="PGD152" s="66"/>
      <c r="PGE152" s="66"/>
      <c r="PGF152" s="66"/>
      <c r="PGG152" s="66"/>
      <c r="PGH152" s="66"/>
      <c r="PGI152" s="66"/>
      <c r="PGJ152" s="66"/>
      <c r="PGK152" s="66"/>
      <c r="PGL152" s="66"/>
      <c r="PGM152" s="66"/>
      <c r="PGN152" s="66"/>
      <c r="PGO152" s="66"/>
      <c r="PGP152" s="66"/>
      <c r="PGQ152" s="66"/>
      <c r="PGR152" s="66"/>
      <c r="PGS152" s="66"/>
      <c r="PGT152" s="66"/>
      <c r="PGU152" s="66"/>
      <c r="PGV152" s="66"/>
      <c r="PGW152" s="66"/>
      <c r="PGX152" s="66"/>
      <c r="PGY152" s="66"/>
      <c r="PGZ152" s="66"/>
      <c r="PHA152" s="66"/>
      <c r="PHB152" s="66"/>
      <c r="PHC152" s="66"/>
      <c r="PHD152" s="66"/>
      <c r="PHE152" s="66"/>
      <c r="PHF152" s="66"/>
      <c r="PHG152" s="66"/>
      <c r="PHH152" s="66"/>
      <c r="PHI152" s="66"/>
      <c r="PHJ152" s="66"/>
      <c r="PHK152" s="66"/>
      <c r="PHL152" s="66"/>
      <c r="PHM152" s="66"/>
      <c r="PHN152" s="66"/>
      <c r="PHO152" s="66"/>
      <c r="PHP152" s="66"/>
      <c r="PHQ152" s="66"/>
      <c r="PHR152" s="66"/>
      <c r="PHS152" s="66"/>
      <c r="PHT152" s="66"/>
      <c r="PHU152" s="66"/>
      <c r="PHV152" s="66"/>
      <c r="PHW152" s="66"/>
      <c r="PHX152" s="66"/>
      <c r="PHY152" s="66"/>
      <c r="PHZ152" s="66"/>
      <c r="PIA152" s="66"/>
      <c r="PIB152" s="66"/>
      <c r="PIC152" s="66"/>
      <c r="PID152" s="66"/>
      <c r="PIE152" s="66"/>
      <c r="PIF152" s="66"/>
      <c r="PIG152" s="66"/>
      <c r="PIH152" s="66"/>
      <c r="PII152" s="66"/>
      <c r="PIJ152" s="66"/>
      <c r="PIK152" s="66"/>
      <c r="PIL152" s="66"/>
      <c r="PIM152" s="66"/>
      <c r="PIN152" s="66"/>
      <c r="PIO152" s="66"/>
      <c r="PIP152" s="66"/>
      <c r="PIQ152" s="66"/>
      <c r="PIR152" s="66"/>
      <c r="PIS152" s="66"/>
      <c r="PIT152" s="66"/>
      <c r="PIU152" s="66"/>
      <c r="PIV152" s="66"/>
      <c r="PIW152" s="66"/>
      <c r="PIX152" s="66"/>
      <c r="PIY152" s="66"/>
      <c r="PIZ152" s="66"/>
      <c r="PJA152" s="66"/>
      <c r="PJB152" s="66"/>
      <c r="PJC152" s="66"/>
      <c r="PJD152" s="66"/>
      <c r="PJE152" s="66"/>
      <c r="PJF152" s="66"/>
      <c r="PJG152" s="66"/>
      <c r="PJH152" s="66"/>
      <c r="PJI152" s="66"/>
      <c r="PJJ152" s="66"/>
      <c r="PJK152" s="66"/>
      <c r="PJL152" s="66"/>
      <c r="PJM152" s="66"/>
      <c r="PJN152" s="66"/>
      <c r="PJO152" s="66"/>
      <c r="PJP152" s="66"/>
      <c r="PJQ152" s="66"/>
      <c r="PJR152" s="66"/>
      <c r="PJS152" s="66"/>
      <c r="PJT152" s="66"/>
      <c r="PJU152" s="66"/>
      <c r="PJV152" s="66"/>
      <c r="PJW152" s="66"/>
      <c r="PJX152" s="66"/>
      <c r="PJY152" s="66"/>
      <c r="PJZ152" s="66"/>
      <c r="PKA152" s="66"/>
      <c r="PKB152" s="66"/>
      <c r="PKC152" s="66"/>
      <c r="PKD152" s="66"/>
      <c r="PKE152" s="66"/>
      <c r="PKF152" s="66"/>
      <c r="PKG152" s="66"/>
      <c r="PKH152" s="66"/>
      <c r="PKI152" s="66"/>
      <c r="PKJ152" s="66"/>
      <c r="PKK152" s="66"/>
      <c r="PKL152" s="66"/>
      <c r="PKM152" s="66"/>
      <c r="PKN152" s="66"/>
      <c r="PKO152" s="66"/>
      <c r="PKP152" s="66"/>
      <c r="PKQ152" s="66"/>
      <c r="PKR152" s="66"/>
      <c r="PKS152" s="66"/>
      <c r="PKT152" s="66"/>
      <c r="PKU152" s="66"/>
      <c r="PKV152" s="66"/>
      <c r="PKW152" s="66"/>
      <c r="PKX152" s="66"/>
      <c r="PKY152" s="66"/>
      <c r="PKZ152" s="66"/>
      <c r="PLA152" s="66"/>
      <c r="PLB152" s="66"/>
      <c r="PLC152" s="66"/>
      <c r="PLD152" s="66"/>
      <c r="PLE152" s="66"/>
      <c r="PLF152" s="66"/>
      <c r="PLG152" s="66"/>
      <c r="PLH152" s="66"/>
      <c r="PLI152" s="66"/>
      <c r="PLJ152" s="66"/>
      <c r="PLK152" s="66"/>
      <c r="PLL152" s="66"/>
      <c r="PLM152" s="66"/>
      <c r="PLN152" s="66"/>
      <c r="PLO152" s="66"/>
      <c r="PLP152" s="66"/>
      <c r="PLQ152" s="66"/>
      <c r="PLR152" s="66"/>
      <c r="PLS152" s="66"/>
      <c r="PLT152" s="66"/>
      <c r="PLU152" s="66"/>
      <c r="PLV152" s="66"/>
      <c r="PLW152" s="66"/>
      <c r="PLX152" s="66"/>
      <c r="PLY152" s="66"/>
      <c r="PLZ152" s="66"/>
      <c r="PMA152" s="66"/>
      <c r="PMB152" s="66"/>
      <c r="PMC152" s="66"/>
      <c r="PMD152" s="66"/>
      <c r="PME152" s="66"/>
      <c r="PMF152" s="66"/>
      <c r="PMG152" s="66"/>
      <c r="PMH152" s="66"/>
      <c r="PMI152" s="66"/>
      <c r="PMJ152" s="66"/>
      <c r="PMK152" s="66"/>
      <c r="PML152" s="66"/>
      <c r="PMM152" s="66"/>
      <c r="PMN152" s="66"/>
      <c r="PMO152" s="66"/>
      <c r="PMP152" s="66"/>
      <c r="PMQ152" s="66"/>
      <c r="PMR152" s="66"/>
      <c r="PMS152" s="66"/>
      <c r="PMT152" s="66"/>
      <c r="PMU152" s="66"/>
      <c r="PMV152" s="66"/>
      <c r="PMW152" s="66"/>
      <c r="PMX152" s="66"/>
      <c r="PMY152" s="66"/>
      <c r="PMZ152" s="66"/>
      <c r="PNA152" s="66"/>
      <c r="PNB152" s="66"/>
      <c r="PNC152" s="66"/>
      <c r="PND152" s="66"/>
      <c r="PNE152" s="66"/>
      <c r="PNF152" s="66"/>
      <c r="PNG152" s="66"/>
      <c r="PNH152" s="66"/>
      <c r="PNI152" s="66"/>
      <c r="PNJ152" s="66"/>
      <c r="PNK152" s="66"/>
      <c r="PNL152" s="66"/>
      <c r="PNM152" s="66"/>
      <c r="PNN152" s="66"/>
      <c r="PNO152" s="66"/>
      <c r="PNP152" s="66"/>
      <c r="PNQ152" s="66"/>
      <c r="PNR152" s="66"/>
      <c r="PNS152" s="66"/>
      <c r="PNT152" s="66"/>
      <c r="PNU152" s="66"/>
      <c r="PNV152" s="66"/>
      <c r="PNW152" s="66"/>
      <c r="PNX152" s="66"/>
      <c r="PNY152" s="66"/>
      <c r="PNZ152" s="66"/>
      <c r="POA152" s="66"/>
      <c r="POB152" s="66"/>
      <c r="POC152" s="66"/>
      <c r="POD152" s="66"/>
      <c r="POE152" s="66"/>
      <c r="POF152" s="66"/>
      <c r="POG152" s="66"/>
      <c r="POH152" s="66"/>
      <c r="POI152" s="66"/>
      <c r="POJ152" s="66"/>
      <c r="POK152" s="66"/>
      <c r="POL152" s="66"/>
      <c r="POM152" s="66"/>
      <c r="PON152" s="66"/>
      <c r="POO152" s="66"/>
      <c r="POP152" s="66"/>
      <c r="POQ152" s="66"/>
      <c r="POR152" s="66"/>
      <c r="POS152" s="66"/>
      <c r="POT152" s="66"/>
      <c r="POU152" s="66"/>
      <c r="POV152" s="66"/>
      <c r="POW152" s="66"/>
      <c r="POX152" s="66"/>
      <c r="POY152" s="66"/>
      <c r="POZ152" s="66"/>
      <c r="PPA152" s="66"/>
      <c r="PPB152" s="66"/>
      <c r="PPC152" s="66"/>
      <c r="PPD152" s="66"/>
      <c r="PPE152" s="66"/>
      <c r="PPF152" s="66"/>
      <c r="PPG152" s="66"/>
      <c r="PPH152" s="66"/>
      <c r="PPI152" s="66"/>
      <c r="PPJ152" s="66"/>
      <c r="PPK152" s="66"/>
      <c r="PPL152" s="66"/>
      <c r="PPM152" s="66"/>
      <c r="PPN152" s="66"/>
      <c r="PPO152" s="66"/>
      <c r="PPP152" s="66"/>
      <c r="PPQ152" s="66"/>
      <c r="PPR152" s="66"/>
      <c r="PPS152" s="66"/>
      <c r="PPT152" s="66"/>
      <c r="PPU152" s="66"/>
      <c r="PPV152" s="66"/>
      <c r="PPW152" s="66"/>
      <c r="PPX152" s="66"/>
      <c r="PPY152" s="66"/>
      <c r="PPZ152" s="66"/>
      <c r="PQA152" s="66"/>
      <c r="PQB152" s="66"/>
      <c r="PQC152" s="66"/>
      <c r="PQD152" s="66"/>
      <c r="PQE152" s="66"/>
      <c r="PQF152" s="66"/>
      <c r="PQG152" s="66"/>
      <c r="PQH152" s="66"/>
      <c r="PQI152" s="66"/>
      <c r="PQJ152" s="66"/>
      <c r="PQK152" s="66"/>
      <c r="PQL152" s="66"/>
      <c r="PQM152" s="66"/>
      <c r="PQN152" s="66"/>
      <c r="PQO152" s="66"/>
      <c r="PQP152" s="66"/>
      <c r="PQQ152" s="66"/>
      <c r="PQR152" s="66"/>
      <c r="PQS152" s="66"/>
      <c r="PQT152" s="66"/>
      <c r="PQU152" s="66"/>
      <c r="PQV152" s="66"/>
      <c r="PQW152" s="66"/>
      <c r="PQX152" s="66"/>
      <c r="PQY152" s="66"/>
      <c r="PQZ152" s="66"/>
      <c r="PRA152" s="66"/>
      <c r="PRB152" s="66"/>
      <c r="PRC152" s="66"/>
      <c r="PRD152" s="66"/>
      <c r="PRE152" s="66"/>
      <c r="PRF152" s="66"/>
      <c r="PRG152" s="66"/>
      <c r="PRH152" s="66"/>
      <c r="PRI152" s="66"/>
      <c r="PRJ152" s="66"/>
      <c r="PRK152" s="66"/>
      <c r="PRL152" s="66"/>
      <c r="PRM152" s="66"/>
      <c r="PRN152" s="66"/>
      <c r="PRO152" s="66"/>
      <c r="PRP152" s="66"/>
      <c r="PRQ152" s="66"/>
      <c r="PRR152" s="66"/>
      <c r="PRS152" s="66"/>
      <c r="PRT152" s="66"/>
      <c r="PRU152" s="66"/>
      <c r="PRV152" s="66"/>
      <c r="PRW152" s="66"/>
      <c r="PRX152" s="66"/>
      <c r="PRY152" s="66"/>
      <c r="PRZ152" s="66"/>
      <c r="PSA152" s="66"/>
      <c r="PSB152" s="66"/>
      <c r="PSC152" s="66"/>
      <c r="PSD152" s="66"/>
      <c r="PSE152" s="66"/>
      <c r="PSF152" s="66"/>
      <c r="PSG152" s="66"/>
      <c r="PSH152" s="66"/>
      <c r="PSI152" s="66"/>
      <c r="PSJ152" s="66"/>
      <c r="PSK152" s="66"/>
      <c r="PSL152" s="66"/>
      <c r="PSM152" s="66"/>
      <c r="PSN152" s="66"/>
      <c r="PSO152" s="66"/>
      <c r="PSP152" s="66"/>
      <c r="PSQ152" s="66"/>
      <c r="PSR152" s="66"/>
      <c r="PSS152" s="66"/>
      <c r="PST152" s="66"/>
      <c r="PSU152" s="66"/>
      <c r="PSV152" s="66"/>
      <c r="PSW152" s="66"/>
      <c r="PSX152" s="66"/>
      <c r="PSY152" s="66"/>
      <c r="PSZ152" s="66"/>
      <c r="PTA152" s="66"/>
      <c r="PTB152" s="66"/>
      <c r="PTC152" s="66"/>
      <c r="PTD152" s="66"/>
      <c r="PTE152" s="66"/>
      <c r="PTF152" s="66"/>
      <c r="PTG152" s="66"/>
      <c r="PTH152" s="66"/>
      <c r="PTI152" s="66"/>
      <c r="PTJ152" s="66"/>
      <c r="PTK152" s="66"/>
      <c r="PTL152" s="66"/>
      <c r="PTM152" s="66"/>
      <c r="PTN152" s="66"/>
      <c r="PTO152" s="66"/>
      <c r="PTP152" s="66"/>
      <c r="PTQ152" s="66"/>
      <c r="PTR152" s="66"/>
      <c r="PTS152" s="66"/>
      <c r="PTT152" s="66"/>
      <c r="PTU152" s="66"/>
      <c r="PTV152" s="66"/>
      <c r="PTW152" s="66"/>
      <c r="PTX152" s="66"/>
      <c r="PTY152" s="66"/>
      <c r="PTZ152" s="66"/>
      <c r="PUA152" s="66"/>
      <c r="PUB152" s="66"/>
      <c r="PUC152" s="66"/>
      <c r="PUD152" s="66"/>
      <c r="PUE152" s="66"/>
      <c r="PUF152" s="66"/>
      <c r="PUG152" s="66"/>
      <c r="PUH152" s="66"/>
      <c r="PUI152" s="66"/>
      <c r="PUJ152" s="66"/>
      <c r="PUK152" s="66"/>
      <c r="PUL152" s="66"/>
      <c r="PUM152" s="66"/>
      <c r="PUN152" s="66"/>
      <c r="PUO152" s="66"/>
      <c r="PUP152" s="66"/>
      <c r="PUQ152" s="66"/>
      <c r="PUR152" s="66"/>
      <c r="PUS152" s="66"/>
      <c r="PUT152" s="66"/>
      <c r="PUU152" s="66"/>
      <c r="PUV152" s="66"/>
      <c r="PUW152" s="66"/>
      <c r="PUX152" s="66"/>
      <c r="PUY152" s="66"/>
      <c r="PUZ152" s="66"/>
      <c r="PVA152" s="66"/>
      <c r="PVB152" s="66"/>
      <c r="PVC152" s="66"/>
      <c r="PVD152" s="66"/>
      <c r="PVE152" s="66"/>
      <c r="PVF152" s="66"/>
      <c r="PVG152" s="66"/>
      <c r="PVH152" s="66"/>
      <c r="PVI152" s="66"/>
      <c r="PVJ152" s="66"/>
      <c r="PVK152" s="66"/>
      <c r="PVL152" s="66"/>
      <c r="PVM152" s="66"/>
      <c r="PVN152" s="66"/>
      <c r="PVO152" s="66"/>
      <c r="PVP152" s="66"/>
      <c r="PVQ152" s="66"/>
      <c r="PVR152" s="66"/>
      <c r="PVS152" s="66"/>
      <c r="PVT152" s="66"/>
      <c r="PVU152" s="66"/>
      <c r="PVV152" s="66"/>
      <c r="PVW152" s="66"/>
      <c r="PVX152" s="66"/>
      <c r="PVY152" s="66"/>
      <c r="PVZ152" s="66"/>
      <c r="PWA152" s="66"/>
      <c r="PWB152" s="66"/>
      <c r="PWC152" s="66"/>
      <c r="PWD152" s="66"/>
      <c r="PWE152" s="66"/>
      <c r="PWF152" s="66"/>
      <c r="PWG152" s="66"/>
      <c r="PWH152" s="66"/>
      <c r="PWI152" s="66"/>
      <c r="PWJ152" s="66"/>
      <c r="PWK152" s="66"/>
      <c r="PWL152" s="66"/>
      <c r="PWM152" s="66"/>
      <c r="PWN152" s="66"/>
      <c r="PWO152" s="66"/>
      <c r="PWP152" s="66"/>
      <c r="PWQ152" s="66"/>
      <c r="PWR152" s="66"/>
      <c r="PWS152" s="66"/>
      <c r="PWT152" s="66"/>
      <c r="PWU152" s="66"/>
      <c r="PWV152" s="66"/>
      <c r="PWW152" s="66"/>
      <c r="PWX152" s="66"/>
      <c r="PWY152" s="66"/>
      <c r="PWZ152" s="66"/>
      <c r="PXA152" s="66"/>
      <c r="PXB152" s="66"/>
      <c r="PXC152" s="66"/>
      <c r="PXD152" s="66"/>
      <c r="PXE152" s="66"/>
      <c r="PXF152" s="66"/>
      <c r="PXG152" s="66"/>
      <c r="PXH152" s="66"/>
      <c r="PXI152" s="66"/>
      <c r="PXJ152" s="66"/>
      <c r="PXK152" s="66"/>
      <c r="PXL152" s="66"/>
      <c r="PXM152" s="66"/>
      <c r="PXN152" s="66"/>
      <c r="PXO152" s="66"/>
      <c r="PXP152" s="66"/>
      <c r="PXQ152" s="66"/>
      <c r="PXR152" s="66"/>
      <c r="PXS152" s="66"/>
      <c r="PXT152" s="66"/>
      <c r="PXU152" s="66"/>
      <c r="PXV152" s="66"/>
      <c r="PXW152" s="66"/>
      <c r="PXX152" s="66"/>
      <c r="PXY152" s="66"/>
      <c r="PXZ152" s="66"/>
      <c r="PYA152" s="66"/>
      <c r="PYB152" s="66"/>
      <c r="PYC152" s="66"/>
      <c r="PYD152" s="66"/>
      <c r="PYE152" s="66"/>
      <c r="PYF152" s="66"/>
      <c r="PYG152" s="66"/>
      <c r="PYH152" s="66"/>
      <c r="PYI152" s="66"/>
      <c r="PYJ152" s="66"/>
      <c r="PYK152" s="66"/>
      <c r="PYL152" s="66"/>
      <c r="PYM152" s="66"/>
      <c r="PYN152" s="66"/>
      <c r="PYO152" s="66"/>
      <c r="PYP152" s="66"/>
      <c r="PYQ152" s="66"/>
      <c r="PYR152" s="66"/>
      <c r="PYS152" s="66"/>
      <c r="PYT152" s="66"/>
      <c r="PYU152" s="66"/>
      <c r="PYV152" s="66"/>
      <c r="PYW152" s="66"/>
      <c r="PYX152" s="66"/>
      <c r="PYY152" s="66"/>
      <c r="PYZ152" s="66"/>
      <c r="PZA152" s="66"/>
      <c r="PZB152" s="66"/>
      <c r="PZC152" s="66"/>
      <c r="PZD152" s="66"/>
      <c r="PZE152" s="66"/>
      <c r="PZF152" s="66"/>
      <c r="PZG152" s="66"/>
      <c r="PZH152" s="66"/>
      <c r="PZI152" s="66"/>
      <c r="PZJ152" s="66"/>
      <c r="PZK152" s="66"/>
      <c r="PZL152" s="66"/>
      <c r="PZM152" s="66"/>
      <c r="PZN152" s="66"/>
      <c r="PZO152" s="66"/>
      <c r="PZP152" s="66"/>
      <c r="PZQ152" s="66"/>
      <c r="PZR152" s="66"/>
      <c r="PZS152" s="66"/>
      <c r="PZT152" s="66"/>
      <c r="PZU152" s="66"/>
      <c r="PZV152" s="66"/>
      <c r="PZW152" s="66"/>
      <c r="PZX152" s="66"/>
      <c r="PZY152" s="66"/>
      <c r="PZZ152" s="66"/>
      <c r="QAA152" s="66"/>
      <c r="QAB152" s="66"/>
      <c r="QAC152" s="66"/>
      <c r="QAD152" s="66"/>
      <c r="QAE152" s="66"/>
      <c r="QAF152" s="66"/>
      <c r="QAG152" s="66"/>
      <c r="QAH152" s="66"/>
      <c r="QAI152" s="66"/>
      <c r="QAJ152" s="66"/>
      <c r="QAK152" s="66"/>
      <c r="QAL152" s="66"/>
      <c r="QAM152" s="66"/>
      <c r="QAN152" s="66"/>
      <c r="QAO152" s="66"/>
      <c r="QAP152" s="66"/>
      <c r="QAQ152" s="66"/>
      <c r="QAR152" s="66"/>
      <c r="QAS152" s="66"/>
      <c r="QAT152" s="66"/>
      <c r="QAU152" s="66"/>
      <c r="QAV152" s="66"/>
      <c r="QAW152" s="66"/>
      <c r="QAX152" s="66"/>
      <c r="QAY152" s="66"/>
      <c r="QAZ152" s="66"/>
      <c r="QBA152" s="66"/>
      <c r="QBB152" s="66"/>
      <c r="QBC152" s="66"/>
      <c r="QBD152" s="66"/>
      <c r="QBE152" s="66"/>
      <c r="QBF152" s="66"/>
      <c r="QBG152" s="66"/>
      <c r="QBH152" s="66"/>
      <c r="QBI152" s="66"/>
      <c r="QBJ152" s="66"/>
      <c r="QBK152" s="66"/>
      <c r="QBL152" s="66"/>
      <c r="QBM152" s="66"/>
      <c r="QBN152" s="66"/>
      <c r="QBO152" s="66"/>
      <c r="QBP152" s="66"/>
      <c r="QBQ152" s="66"/>
      <c r="QBR152" s="66"/>
      <c r="QBS152" s="66"/>
      <c r="QBT152" s="66"/>
      <c r="QBU152" s="66"/>
      <c r="QBV152" s="66"/>
      <c r="QBW152" s="66"/>
      <c r="QBX152" s="66"/>
      <c r="QBY152" s="66"/>
      <c r="QBZ152" s="66"/>
      <c r="QCA152" s="66"/>
      <c r="QCB152" s="66"/>
      <c r="QCC152" s="66"/>
      <c r="QCD152" s="66"/>
      <c r="QCE152" s="66"/>
      <c r="QCF152" s="66"/>
      <c r="QCG152" s="66"/>
      <c r="QCH152" s="66"/>
      <c r="QCI152" s="66"/>
      <c r="QCJ152" s="66"/>
      <c r="QCK152" s="66"/>
      <c r="QCL152" s="66"/>
      <c r="QCM152" s="66"/>
      <c r="QCN152" s="66"/>
      <c r="QCO152" s="66"/>
      <c r="QCP152" s="66"/>
      <c r="QCQ152" s="66"/>
      <c r="QCR152" s="66"/>
      <c r="QCS152" s="66"/>
      <c r="QCT152" s="66"/>
      <c r="QCU152" s="66"/>
      <c r="QCV152" s="66"/>
      <c r="QCW152" s="66"/>
      <c r="QCX152" s="66"/>
      <c r="QCY152" s="66"/>
      <c r="QCZ152" s="66"/>
      <c r="QDA152" s="66"/>
      <c r="QDB152" s="66"/>
      <c r="QDC152" s="66"/>
      <c r="QDD152" s="66"/>
      <c r="QDE152" s="66"/>
      <c r="QDF152" s="66"/>
      <c r="QDG152" s="66"/>
      <c r="QDH152" s="66"/>
      <c r="QDI152" s="66"/>
      <c r="QDJ152" s="66"/>
      <c r="QDK152" s="66"/>
      <c r="QDL152" s="66"/>
      <c r="QDM152" s="66"/>
      <c r="QDN152" s="66"/>
      <c r="QDO152" s="66"/>
      <c r="QDP152" s="66"/>
      <c r="QDQ152" s="66"/>
      <c r="QDR152" s="66"/>
      <c r="QDS152" s="66"/>
      <c r="QDT152" s="66"/>
      <c r="QDU152" s="66"/>
      <c r="QDV152" s="66"/>
      <c r="QDW152" s="66"/>
      <c r="QDX152" s="66"/>
      <c r="QDY152" s="66"/>
      <c r="QDZ152" s="66"/>
      <c r="QEA152" s="66"/>
      <c r="QEB152" s="66"/>
      <c r="QEC152" s="66"/>
      <c r="QED152" s="66"/>
      <c r="QEE152" s="66"/>
      <c r="QEF152" s="66"/>
      <c r="QEG152" s="66"/>
      <c r="QEH152" s="66"/>
      <c r="QEI152" s="66"/>
      <c r="QEJ152" s="66"/>
      <c r="QEK152" s="66"/>
      <c r="QEL152" s="66"/>
      <c r="QEM152" s="66"/>
      <c r="QEN152" s="66"/>
      <c r="QEO152" s="66"/>
      <c r="QEP152" s="66"/>
      <c r="QEQ152" s="66"/>
      <c r="QER152" s="66"/>
      <c r="QES152" s="66"/>
      <c r="QET152" s="66"/>
      <c r="QEU152" s="66"/>
      <c r="QEV152" s="66"/>
      <c r="QEW152" s="66"/>
      <c r="QEX152" s="66"/>
      <c r="QEY152" s="66"/>
      <c r="QEZ152" s="66"/>
      <c r="QFA152" s="66"/>
      <c r="QFB152" s="66"/>
      <c r="QFC152" s="66"/>
      <c r="QFD152" s="66"/>
      <c r="QFE152" s="66"/>
      <c r="QFF152" s="66"/>
      <c r="QFG152" s="66"/>
      <c r="QFH152" s="66"/>
      <c r="QFI152" s="66"/>
      <c r="QFJ152" s="66"/>
      <c r="QFK152" s="66"/>
      <c r="QFL152" s="66"/>
      <c r="QFM152" s="66"/>
      <c r="QFN152" s="66"/>
      <c r="QFO152" s="66"/>
      <c r="QFP152" s="66"/>
      <c r="QFQ152" s="66"/>
      <c r="QFR152" s="66"/>
      <c r="QFS152" s="66"/>
      <c r="QFT152" s="66"/>
      <c r="QFU152" s="66"/>
      <c r="QFV152" s="66"/>
      <c r="QFW152" s="66"/>
      <c r="QFX152" s="66"/>
      <c r="QFY152" s="66"/>
      <c r="QFZ152" s="66"/>
      <c r="QGA152" s="66"/>
      <c r="QGB152" s="66"/>
      <c r="QGC152" s="66"/>
      <c r="QGD152" s="66"/>
      <c r="QGE152" s="66"/>
      <c r="QGF152" s="66"/>
      <c r="QGG152" s="66"/>
      <c r="QGH152" s="66"/>
      <c r="QGI152" s="66"/>
      <c r="QGJ152" s="66"/>
      <c r="QGK152" s="66"/>
      <c r="QGL152" s="66"/>
      <c r="QGM152" s="66"/>
      <c r="QGN152" s="66"/>
      <c r="QGO152" s="66"/>
      <c r="QGP152" s="66"/>
      <c r="QGQ152" s="66"/>
      <c r="QGR152" s="66"/>
      <c r="QGS152" s="66"/>
      <c r="QGT152" s="66"/>
      <c r="QGU152" s="66"/>
      <c r="QGV152" s="66"/>
      <c r="QGW152" s="66"/>
      <c r="QGX152" s="66"/>
      <c r="QGY152" s="66"/>
      <c r="QGZ152" s="66"/>
      <c r="QHA152" s="66"/>
      <c r="QHB152" s="66"/>
      <c r="QHC152" s="66"/>
      <c r="QHD152" s="66"/>
      <c r="QHE152" s="66"/>
      <c r="QHF152" s="66"/>
      <c r="QHG152" s="66"/>
      <c r="QHH152" s="66"/>
      <c r="QHI152" s="66"/>
      <c r="QHJ152" s="66"/>
      <c r="QHK152" s="66"/>
      <c r="QHL152" s="66"/>
      <c r="QHM152" s="66"/>
      <c r="QHN152" s="66"/>
      <c r="QHO152" s="66"/>
      <c r="QHP152" s="66"/>
      <c r="QHQ152" s="66"/>
      <c r="QHR152" s="66"/>
      <c r="QHS152" s="66"/>
      <c r="QHT152" s="66"/>
      <c r="QHU152" s="66"/>
      <c r="QHV152" s="66"/>
      <c r="QHW152" s="66"/>
      <c r="QHX152" s="66"/>
      <c r="QHY152" s="66"/>
      <c r="QHZ152" s="66"/>
      <c r="QIA152" s="66"/>
      <c r="QIB152" s="66"/>
      <c r="QIC152" s="66"/>
      <c r="QID152" s="66"/>
      <c r="QIE152" s="66"/>
      <c r="QIF152" s="66"/>
      <c r="QIG152" s="66"/>
      <c r="QIH152" s="66"/>
      <c r="QII152" s="66"/>
      <c r="QIJ152" s="66"/>
      <c r="QIK152" s="66"/>
      <c r="QIL152" s="66"/>
      <c r="QIM152" s="66"/>
      <c r="QIN152" s="66"/>
      <c r="QIO152" s="66"/>
      <c r="QIP152" s="66"/>
      <c r="QIQ152" s="66"/>
      <c r="QIR152" s="66"/>
      <c r="QIS152" s="66"/>
      <c r="QIT152" s="66"/>
      <c r="QIU152" s="66"/>
      <c r="QIV152" s="66"/>
      <c r="QIW152" s="66"/>
      <c r="QIX152" s="66"/>
      <c r="QIY152" s="66"/>
      <c r="QIZ152" s="66"/>
      <c r="QJA152" s="66"/>
      <c r="QJB152" s="66"/>
      <c r="QJC152" s="66"/>
      <c r="QJD152" s="66"/>
      <c r="QJE152" s="66"/>
      <c r="QJF152" s="66"/>
      <c r="QJG152" s="66"/>
      <c r="QJH152" s="66"/>
      <c r="QJI152" s="66"/>
      <c r="QJJ152" s="66"/>
      <c r="QJK152" s="66"/>
      <c r="QJL152" s="66"/>
      <c r="QJM152" s="66"/>
      <c r="QJN152" s="66"/>
      <c r="QJO152" s="66"/>
      <c r="QJP152" s="66"/>
      <c r="QJQ152" s="66"/>
      <c r="QJR152" s="66"/>
      <c r="QJS152" s="66"/>
      <c r="QJT152" s="66"/>
      <c r="QJU152" s="66"/>
      <c r="QJV152" s="66"/>
      <c r="QJW152" s="66"/>
      <c r="QJX152" s="66"/>
      <c r="QJY152" s="66"/>
      <c r="QJZ152" s="66"/>
      <c r="QKA152" s="66"/>
      <c r="QKB152" s="66"/>
      <c r="QKC152" s="66"/>
      <c r="QKD152" s="66"/>
      <c r="QKE152" s="66"/>
      <c r="QKF152" s="66"/>
      <c r="QKG152" s="66"/>
      <c r="QKH152" s="66"/>
      <c r="QKI152" s="66"/>
      <c r="QKJ152" s="66"/>
      <c r="QKK152" s="66"/>
      <c r="QKL152" s="66"/>
      <c r="QKM152" s="66"/>
      <c r="QKN152" s="66"/>
      <c r="QKO152" s="66"/>
      <c r="QKP152" s="66"/>
      <c r="QKQ152" s="66"/>
      <c r="QKR152" s="66"/>
      <c r="QKS152" s="66"/>
      <c r="QKT152" s="66"/>
      <c r="QKU152" s="66"/>
      <c r="QKV152" s="66"/>
      <c r="QKW152" s="66"/>
      <c r="QKX152" s="66"/>
      <c r="QKY152" s="66"/>
      <c r="QKZ152" s="66"/>
      <c r="QLA152" s="66"/>
      <c r="QLB152" s="66"/>
      <c r="QLC152" s="66"/>
      <c r="QLD152" s="66"/>
      <c r="QLE152" s="66"/>
      <c r="QLF152" s="66"/>
      <c r="QLG152" s="66"/>
      <c r="QLH152" s="66"/>
      <c r="QLI152" s="66"/>
      <c r="QLJ152" s="66"/>
      <c r="QLK152" s="66"/>
      <c r="QLL152" s="66"/>
      <c r="QLM152" s="66"/>
      <c r="QLN152" s="66"/>
      <c r="QLO152" s="66"/>
      <c r="QLP152" s="66"/>
      <c r="QLQ152" s="66"/>
      <c r="QLR152" s="66"/>
      <c r="QLS152" s="66"/>
      <c r="QLT152" s="66"/>
      <c r="QLU152" s="66"/>
      <c r="QLV152" s="66"/>
      <c r="QLW152" s="66"/>
      <c r="QLX152" s="66"/>
      <c r="QLY152" s="66"/>
      <c r="QLZ152" s="66"/>
      <c r="QMA152" s="66"/>
      <c r="QMB152" s="66"/>
      <c r="QMC152" s="66"/>
      <c r="QMD152" s="66"/>
      <c r="QME152" s="66"/>
      <c r="QMF152" s="66"/>
      <c r="QMG152" s="66"/>
      <c r="QMH152" s="66"/>
      <c r="QMI152" s="66"/>
      <c r="QMJ152" s="66"/>
      <c r="QMK152" s="66"/>
      <c r="QML152" s="66"/>
      <c r="QMM152" s="66"/>
      <c r="QMN152" s="66"/>
      <c r="QMO152" s="66"/>
      <c r="QMP152" s="66"/>
      <c r="QMQ152" s="66"/>
      <c r="QMR152" s="66"/>
      <c r="QMS152" s="66"/>
      <c r="QMT152" s="66"/>
      <c r="QMU152" s="66"/>
      <c r="QMV152" s="66"/>
      <c r="QMW152" s="66"/>
      <c r="QMX152" s="66"/>
      <c r="QMY152" s="66"/>
      <c r="QMZ152" s="66"/>
      <c r="QNA152" s="66"/>
      <c r="QNB152" s="66"/>
      <c r="QNC152" s="66"/>
      <c r="QND152" s="66"/>
      <c r="QNE152" s="66"/>
      <c r="QNF152" s="66"/>
      <c r="QNG152" s="66"/>
      <c r="QNH152" s="66"/>
      <c r="QNI152" s="66"/>
      <c r="QNJ152" s="66"/>
      <c r="QNK152" s="66"/>
      <c r="QNL152" s="66"/>
      <c r="QNM152" s="66"/>
      <c r="QNN152" s="66"/>
      <c r="QNO152" s="66"/>
      <c r="QNP152" s="66"/>
      <c r="QNQ152" s="66"/>
      <c r="QNR152" s="66"/>
      <c r="QNS152" s="66"/>
      <c r="QNT152" s="66"/>
      <c r="QNU152" s="66"/>
      <c r="QNV152" s="66"/>
      <c r="QNW152" s="66"/>
      <c r="QNX152" s="66"/>
      <c r="QNY152" s="66"/>
      <c r="QNZ152" s="66"/>
      <c r="QOA152" s="66"/>
      <c r="QOB152" s="66"/>
      <c r="QOC152" s="66"/>
      <c r="QOD152" s="66"/>
      <c r="QOE152" s="66"/>
      <c r="QOF152" s="66"/>
      <c r="QOG152" s="66"/>
      <c r="QOH152" s="66"/>
      <c r="QOI152" s="66"/>
      <c r="QOJ152" s="66"/>
      <c r="QOK152" s="66"/>
      <c r="QOL152" s="66"/>
      <c r="QOM152" s="66"/>
      <c r="QON152" s="66"/>
      <c r="QOO152" s="66"/>
      <c r="QOP152" s="66"/>
      <c r="QOQ152" s="66"/>
      <c r="QOR152" s="66"/>
      <c r="QOS152" s="66"/>
      <c r="QOT152" s="66"/>
      <c r="QOU152" s="66"/>
      <c r="QOV152" s="66"/>
      <c r="QOW152" s="66"/>
      <c r="QOX152" s="66"/>
      <c r="QOY152" s="66"/>
      <c r="QOZ152" s="66"/>
      <c r="QPA152" s="66"/>
      <c r="QPB152" s="66"/>
      <c r="QPC152" s="66"/>
      <c r="QPD152" s="66"/>
      <c r="QPE152" s="66"/>
      <c r="QPF152" s="66"/>
      <c r="QPG152" s="66"/>
      <c r="QPH152" s="66"/>
      <c r="QPI152" s="66"/>
      <c r="QPJ152" s="66"/>
      <c r="QPK152" s="66"/>
      <c r="QPL152" s="66"/>
      <c r="QPM152" s="66"/>
      <c r="QPN152" s="66"/>
      <c r="QPO152" s="66"/>
      <c r="QPP152" s="66"/>
      <c r="QPQ152" s="66"/>
      <c r="QPR152" s="66"/>
      <c r="QPS152" s="66"/>
      <c r="QPT152" s="66"/>
      <c r="QPU152" s="66"/>
      <c r="QPV152" s="66"/>
      <c r="QPW152" s="66"/>
      <c r="QPX152" s="66"/>
      <c r="QPY152" s="66"/>
      <c r="QPZ152" s="66"/>
      <c r="QQA152" s="66"/>
      <c r="QQB152" s="66"/>
      <c r="QQC152" s="66"/>
      <c r="QQD152" s="66"/>
      <c r="QQE152" s="66"/>
      <c r="QQF152" s="66"/>
      <c r="QQG152" s="66"/>
      <c r="QQH152" s="66"/>
      <c r="QQI152" s="66"/>
      <c r="QQJ152" s="66"/>
      <c r="QQK152" s="66"/>
      <c r="QQL152" s="66"/>
      <c r="QQM152" s="66"/>
      <c r="QQN152" s="66"/>
      <c r="QQO152" s="66"/>
      <c r="QQP152" s="66"/>
      <c r="QQQ152" s="66"/>
      <c r="QQR152" s="66"/>
      <c r="QQS152" s="66"/>
      <c r="QQT152" s="66"/>
      <c r="QQU152" s="66"/>
      <c r="QQV152" s="66"/>
      <c r="QQW152" s="66"/>
      <c r="QQX152" s="66"/>
      <c r="QQY152" s="66"/>
      <c r="QQZ152" s="66"/>
      <c r="QRA152" s="66"/>
      <c r="QRB152" s="66"/>
      <c r="QRC152" s="66"/>
      <c r="QRD152" s="66"/>
      <c r="QRE152" s="66"/>
      <c r="QRF152" s="66"/>
      <c r="QRG152" s="66"/>
      <c r="QRH152" s="66"/>
      <c r="QRI152" s="66"/>
      <c r="QRJ152" s="66"/>
      <c r="QRK152" s="66"/>
      <c r="QRL152" s="66"/>
      <c r="QRM152" s="66"/>
      <c r="QRN152" s="66"/>
      <c r="QRO152" s="66"/>
      <c r="QRP152" s="66"/>
      <c r="QRQ152" s="66"/>
      <c r="QRR152" s="66"/>
      <c r="QRS152" s="66"/>
      <c r="QRT152" s="66"/>
      <c r="QRU152" s="66"/>
      <c r="QRV152" s="66"/>
      <c r="QRW152" s="66"/>
      <c r="QRX152" s="66"/>
      <c r="QRY152" s="66"/>
      <c r="QRZ152" s="66"/>
      <c r="QSA152" s="66"/>
      <c r="QSB152" s="66"/>
      <c r="QSC152" s="66"/>
      <c r="QSD152" s="66"/>
      <c r="QSE152" s="66"/>
      <c r="QSF152" s="66"/>
      <c r="QSG152" s="66"/>
      <c r="QSH152" s="66"/>
      <c r="QSI152" s="66"/>
      <c r="QSJ152" s="66"/>
      <c r="QSK152" s="66"/>
      <c r="QSL152" s="66"/>
      <c r="QSM152" s="66"/>
      <c r="QSN152" s="66"/>
      <c r="QSO152" s="66"/>
      <c r="QSP152" s="66"/>
      <c r="QSQ152" s="66"/>
      <c r="QSR152" s="66"/>
      <c r="QSS152" s="66"/>
      <c r="QST152" s="66"/>
      <c r="QSU152" s="66"/>
      <c r="QSV152" s="66"/>
      <c r="QSW152" s="66"/>
      <c r="QSX152" s="66"/>
      <c r="QSY152" s="66"/>
      <c r="QSZ152" s="66"/>
      <c r="QTA152" s="66"/>
      <c r="QTB152" s="66"/>
      <c r="QTC152" s="66"/>
      <c r="QTD152" s="66"/>
      <c r="QTE152" s="66"/>
      <c r="QTF152" s="66"/>
      <c r="QTG152" s="66"/>
      <c r="QTH152" s="66"/>
      <c r="QTI152" s="66"/>
      <c r="QTJ152" s="66"/>
      <c r="QTK152" s="66"/>
      <c r="QTL152" s="66"/>
      <c r="QTM152" s="66"/>
      <c r="QTN152" s="66"/>
      <c r="QTO152" s="66"/>
      <c r="QTP152" s="66"/>
      <c r="QTQ152" s="66"/>
      <c r="QTR152" s="66"/>
      <c r="QTS152" s="66"/>
      <c r="QTT152" s="66"/>
      <c r="QTU152" s="66"/>
      <c r="QTV152" s="66"/>
      <c r="QTW152" s="66"/>
      <c r="QTX152" s="66"/>
      <c r="QTY152" s="66"/>
      <c r="QTZ152" s="66"/>
      <c r="QUA152" s="66"/>
      <c r="QUB152" s="66"/>
      <c r="QUC152" s="66"/>
      <c r="QUD152" s="66"/>
      <c r="QUE152" s="66"/>
      <c r="QUF152" s="66"/>
      <c r="QUG152" s="66"/>
      <c r="QUH152" s="66"/>
      <c r="QUI152" s="66"/>
      <c r="QUJ152" s="66"/>
      <c r="QUK152" s="66"/>
      <c r="QUL152" s="66"/>
      <c r="QUM152" s="66"/>
      <c r="QUN152" s="66"/>
      <c r="QUO152" s="66"/>
      <c r="QUP152" s="66"/>
      <c r="QUQ152" s="66"/>
      <c r="QUR152" s="66"/>
      <c r="QUS152" s="66"/>
      <c r="QUT152" s="66"/>
      <c r="QUU152" s="66"/>
      <c r="QUV152" s="66"/>
      <c r="QUW152" s="66"/>
      <c r="QUX152" s="66"/>
      <c r="QUY152" s="66"/>
      <c r="QUZ152" s="66"/>
      <c r="QVA152" s="66"/>
      <c r="QVB152" s="66"/>
      <c r="QVC152" s="66"/>
      <c r="QVD152" s="66"/>
      <c r="QVE152" s="66"/>
      <c r="QVF152" s="66"/>
      <c r="QVG152" s="66"/>
      <c r="QVH152" s="66"/>
      <c r="QVI152" s="66"/>
      <c r="QVJ152" s="66"/>
      <c r="QVK152" s="66"/>
      <c r="QVL152" s="66"/>
      <c r="QVM152" s="66"/>
      <c r="QVN152" s="66"/>
      <c r="QVO152" s="66"/>
      <c r="QVP152" s="66"/>
      <c r="QVQ152" s="66"/>
      <c r="QVR152" s="66"/>
      <c r="QVS152" s="66"/>
      <c r="QVT152" s="66"/>
      <c r="QVU152" s="66"/>
      <c r="QVV152" s="66"/>
      <c r="QVW152" s="66"/>
      <c r="QVX152" s="66"/>
      <c r="QVY152" s="66"/>
      <c r="QVZ152" s="66"/>
      <c r="QWA152" s="66"/>
      <c r="QWB152" s="66"/>
      <c r="QWC152" s="66"/>
      <c r="QWD152" s="66"/>
      <c r="QWE152" s="66"/>
      <c r="QWF152" s="66"/>
      <c r="QWG152" s="66"/>
      <c r="QWH152" s="66"/>
      <c r="QWI152" s="66"/>
      <c r="QWJ152" s="66"/>
      <c r="QWK152" s="66"/>
      <c r="QWL152" s="66"/>
      <c r="QWM152" s="66"/>
      <c r="QWN152" s="66"/>
      <c r="QWO152" s="66"/>
      <c r="QWP152" s="66"/>
      <c r="QWQ152" s="66"/>
      <c r="QWR152" s="66"/>
      <c r="QWS152" s="66"/>
      <c r="QWT152" s="66"/>
      <c r="QWU152" s="66"/>
      <c r="QWV152" s="66"/>
      <c r="QWW152" s="66"/>
      <c r="QWX152" s="66"/>
      <c r="QWY152" s="66"/>
      <c r="QWZ152" s="66"/>
      <c r="QXA152" s="66"/>
      <c r="QXB152" s="66"/>
      <c r="QXC152" s="66"/>
      <c r="QXD152" s="66"/>
      <c r="QXE152" s="66"/>
      <c r="QXF152" s="66"/>
      <c r="QXG152" s="66"/>
      <c r="QXH152" s="66"/>
      <c r="QXI152" s="66"/>
      <c r="QXJ152" s="66"/>
      <c r="QXK152" s="66"/>
      <c r="QXL152" s="66"/>
      <c r="QXM152" s="66"/>
      <c r="QXN152" s="66"/>
      <c r="QXO152" s="66"/>
      <c r="QXP152" s="66"/>
      <c r="QXQ152" s="66"/>
      <c r="QXR152" s="66"/>
      <c r="QXS152" s="66"/>
      <c r="QXT152" s="66"/>
      <c r="QXU152" s="66"/>
      <c r="QXV152" s="66"/>
      <c r="QXW152" s="66"/>
      <c r="QXX152" s="66"/>
      <c r="QXY152" s="66"/>
      <c r="QXZ152" s="66"/>
      <c r="QYA152" s="66"/>
      <c r="QYB152" s="66"/>
      <c r="QYC152" s="66"/>
      <c r="QYD152" s="66"/>
      <c r="QYE152" s="66"/>
      <c r="QYF152" s="66"/>
      <c r="QYG152" s="66"/>
      <c r="QYH152" s="66"/>
      <c r="QYI152" s="66"/>
      <c r="QYJ152" s="66"/>
      <c r="QYK152" s="66"/>
      <c r="QYL152" s="66"/>
      <c r="QYM152" s="66"/>
      <c r="QYN152" s="66"/>
      <c r="QYO152" s="66"/>
      <c r="QYP152" s="66"/>
      <c r="QYQ152" s="66"/>
      <c r="QYR152" s="66"/>
      <c r="QYS152" s="66"/>
      <c r="QYT152" s="66"/>
      <c r="QYU152" s="66"/>
      <c r="QYV152" s="66"/>
      <c r="QYW152" s="66"/>
      <c r="QYX152" s="66"/>
      <c r="QYY152" s="66"/>
      <c r="QYZ152" s="66"/>
      <c r="QZA152" s="66"/>
      <c r="QZB152" s="66"/>
      <c r="QZC152" s="66"/>
      <c r="QZD152" s="66"/>
      <c r="QZE152" s="66"/>
      <c r="QZF152" s="66"/>
      <c r="QZG152" s="66"/>
      <c r="QZH152" s="66"/>
      <c r="QZI152" s="66"/>
      <c r="QZJ152" s="66"/>
      <c r="QZK152" s="66"/>
      <c r="QZL152" s="66"/>
      <c r="QZM152" s="66"/>
      <c r="QZN152" s="66"/>
      <c r="QZO152" s="66"/>
      <c r="QZP152" s="66"/>
      <c r="QZQ152" s="66"/>
      <c r="QZR152" s="66"/>
      <c r="QZS152" s="66"/>
      <c r="QZT152" s="66"/>
      <c r="QZU152" s="66"/>
      <c r="QZV152" s="66"/>
      <c r="QZW152" s="66"/>
      <c r="QZX152" s="66"/>
      <c r="QZY152" s="66"/>
      <c r="QZZ152" s="66"/>
      <c r="RAA152" s="66"/>
      <c r="RAB152" s="66"/>
      <c r="RAC152" s="66"/>
      <c r="RAD152" s="66"/>
      <c r="RAE152" s="66"/>
      <c r="RAF152" s="66"/>
      <c r="RAG152" s="66"/>
      <c r="RAH152" s="66"/>
      <c r="RAI152" s="66"/>
      <c r="RAJ152" s="66"/>
      <c r="RAK152" s="66"/>
      <c r="RAL152" s="66"/>
      <c r="RAM152" s="66"/>
      <c r="RAN152" s="66"/>
      <c r="RAO152" s="66"/>
      <c r="RAP152" s="66"/>
      <c r="RAQ152" s="66"/>
      <c r="RAR152" s="66"/>
      <c r="RAS152" s="66"/>
      <c r="RAT152" s="66"/>
      <c r="RAU152" s="66"/>
      <c r="RAV152" s="66"/>
      <c r="RAW152" s="66"/>
      <c r="RAX152" s="66"/>
      <c r="RAY152" s="66"/>
      <c r="RAZ152" s="66"/>
      <c r="RBA152" s="66"/>
      <c r="RBB152" s="66"/>
      <c r="RBC152" s="66"/>
      <c r="RBD152" s="66"/>
      <c r="RBE152" s="66"/>
      <c r="RBF152" s="66"/>
      <c r="RBG152" s="66"/>
      <c r="RBH152" s="66"/>
      <c r="RBI152" s="66"/>
      <c r="RBJ152" s="66"/>
      <c r="RBK152" s="66"/>
      <c r="RBL152" s="66"/>
      <c r="RBM152" s="66"/>
      <c r="RBN152" s="66"/>
      <c r="RBO152" s="66"/>
      <c r="RBP152" s="66"/>
      <c r="RBQ152" s="66"/>
      <c r="RBR152" s="66"/>
      <c r="RBS152" s="66"/>
      <c r="RBT152" s="66"/>
      <c r="RBU152" s="66"/>
      <c r="RBV152" s="66"/>
      <c r="RBW152" s="66"/>
      <c r="RBX152" s="66"/>
      <c r="RBY152" s="66"/>
      <c r="RBZ152" s="66"/>
      <c r="RCA152" s="66"/>
      <c r="RCB152" s="66"/>
      <c r="RCC152" s="66"/>
      <c r="RCD152" s="66"/>
      <c r="RCE152" s="66"/>
      <c r="RCF152" s="66"/>
      <c r="RCG152" s="66"/>
      <c r="RCH152" s="66"/>
      <c r="RCI152" s="66"/>
      <c r="RCJ152" s="66"/>
      <c r="RCK152" s="66"/>
      <c r="RCL152" s="66"/>
      <c r="RCM152" s="66"/>
      <c r="RCN152" s="66"/>
      <c r="RCO152" s="66"/>
      <c r="RCP152" s="66"/>
      <c r="RCQ152" s="66"/>
      <c r="RCR152" s="66"/>
      <c r="RCS152" s="66"/>
      <c r="RCT152" s="66"/>
      <c r="RCU152" s="66"/>
      <c r="RCV152" s="66"/>
      <c r="RCW152" s="66"/>
      <c r="RCX152" s="66"/>
      <c r="RCY152" s="66"/>
      <c r="RCZ152" s="66"/>
      <c r="RDA152" s="66"/>
      <c r="RDB152" s="66"/>
      <c r="RDC152" s="66"/>
      <c r="RDD152" s="66"/>
      <c r="RDE152" s="66"/>
      <c r="RDF152" s="66"/>
      <c r="RDG152" s="66"/>
      <c r="RDH152" s="66"/>
      <c r="RDI152" s="66"/>
      <c r="RDJ152" s="66"/>
      <c r="RDK152" s="66"/>
      <c r="RDL152" s="66"/>
      <c r="RDM152" s="66"/>
      <c r="RDN152" s="66"/>
      <c r="RDO152" s="66"/>
      <c r="RDP152" s="66"/>
      <c r="RDQ152" s="66"/>
      <c r="RDR152" s="66"/>
      <c r="RDS152" s="66"/>
      <c r="RDT152" s="66"/>
      <c r="RDU152" s="66"/>
      <c r="RDV152" s="66"/>
      <c r="RDW152" s="66"/>
      <c r="RDX152" s="66"/>
      <c r="RDY152" s="66"/>
      <c r="RDZ152" s="66"/>
      <c r="REA152" s="66"/>
      <c r="REB152" s="66"/>
      <c r="REC152" s="66"/>
      <c r="RED152" s="66"/>
      <c r="REE152" s="66"/>
      <c r="REF152" s="66"/>
      <c r="REG152" s="66"/>
      <c r="REH152" s="66"/>
      <c r="REI152" s="66"/>
      <c r="REJ152" s="66"/>
      <c r="REK152" s="66"/>
      <c r="REL152" s="66"/>
      <c r="REM152" s="66"/>
      <c r="REN152" s="66"/>
      <c r="REO152" s="66"/>
      <c r="REP152" s="66"/>
      <c r="REQ152" s="66"/>
      <c r="RER152" s="66"/>
      <c r="RES152" s="66"/>
      <c r="RET152" s="66"/>
      <c r="REU152" s="66"/>
      <c r="REV152" s="66"/>
      <c r="REW152" s="66"/>
      <c r="REX152" s="66"/>
      <c r="REY152" s="66"/>
      <c r="REZ152" s="66"/>
      <c r="RFA152" s="66"/>
      <c r="RFB152" s="66"/>
      <c r="RFC152" s="66"/>
      <c r="RFD152" s="66"/>
      <c r="RFE152" s="66"/>
      <c r="RFF152" s="66"/>
      <c r="RFG152" s="66"/>
      <c r="RFH152" s="66"/>
      <c r="RFI152" s="66"/>
      <c r="RFJ152" s="66"/>
      <c r="RFK152" s="66"/>
      <c r="RFL152" s="66"/>
      <c r="RFM152" s="66"/>
      <c r="RFN152" s="66"/>
      <c r="RFO152" s="66"/>
      <c r="RFP152" s="66"/>
      <c r="RFQ152" s="66"/>
      <c r="RFR152" s="66"/>
      <c r="RFS152" s="66"/>
      <c r="RFT152" s="66"/>
      <c r="RFU152" s="66"/>
      <c r="RFV152" s="66"/>
      <c r="RFW152" s="66"/>
      <c r="RFX152" s="66"/>
      <c r="RFY152" s="66"/>
      <c r="RFZ152" s="66"/>
      <c r="RGA152" s="66"/>
      <c r="RGB152" s="66"/>
      <c r="RGC152" s="66"/>
      <c r="RGD152" s="66"/>
      <c r="RGE152" s="66"/>
      <c r="RGF152" s="66"/>
      <c r="RGG152" s="66"/>
      <c r="RGH152" s="66"/>
      <c r="RGI152" s="66"/>
      <c r="RGJ152" s="66"/>
      <c r="RGK152" s="66"/>
      <c r="RGL152" s="66"/>
      <c r="RGM152" s="66"/>
      <c r="RGN152" s="66"/>
      <c r="RGO152" s="66"/>
      <c r="RGP152" s="66"/>
      <c r="RGQ152" s="66"/>
      <c r="RGR152" s="66"/>
      <c r="RGS152" s="66"/>
      <c r="RGT152" s="66"/>
      <c r="RGU152" s="66"/>
      <c r="RGV152" s="66"/>
      <c r="RGW152" s="66"/>
      <c r="RGX152" s="66"/>
      <c r="RGY152" s="66"/>
      <c r="RGZ152" s="66"/>
      <c r="RHA152" s="66"/>
      <c r="RHB152" s="66"/>
      <c r="RHC152" s="66"/>
      <c r="RHD152" s="66"/>
      <c r="RHE152" s="66"/>
      <c r="RHF152" s="66"/>
      <c r="RHG152" s="66"/>
      <c r="RHH152" s="66"/>
      <c r="RHI152" s="66"/>
      <c r="RHJ152" s="66"/>
      <c r="RHK152" s="66"/>
      <c r="RHL152" s="66"/>
      <c r="RHM152" s="66"/>
      <c r="RHN152" s="66"/>
      <c r="RHO152" s="66"/>
      <c r="RHP152" s="66"/>
      <c r="RHQ152" s="66"/>
      <c r="RHR152" s="66"/>
      <c r="RHS152" s="66"/>
      <c r="RHT152" s="66"/>
      <c r="RHU152" s="66"/>
      <c r="RHV152" s="66"/>
      <c r="RHW152" s="66"/>
      <c r="RHX152" s="66"/>
      <c r="RHY152" s="66"/>
      <c r="RHZ152" s="66"/>
      <c r="RIA152" s="66"/>
      <c r="RIB152" s="66"/>
      <c r="RIC152" s="66"/>
      <c r="RID152" s="66"/>
      <c r="RIE152" s="66"/>
      <c r="RIF152" s="66"/>
      <c r="RIG152" s="66"/>
      <c r="RIH152" s="66"/>
      <c r="RII152" s="66"/>
      <c r="RIJ152" s="66"/>
      <c r="RIK152" s="66"/>
      <c r="RIL152" s="66"/>
      <c r="RIM152" s="66"/>
      <c r="RIN152" s="66"/>
      <c r="RIO152" s="66"/>
      <c r="RIP152" s="66"/>
      <c r="RIQ152" s="66"/>
      <c r="RIR152" s="66"/>
      <c r="RIS152" s="66"/>
      <c r="RIT152" s="66"/>
      <c r="RIU152" s="66"/>
      <c r="RIV152" s="66"/>
      <c r="RIW152" s="66"/>
      <c r="RIX152" s="66"/>
      <c r="RIY152" s="66"/>
      <c r="RIZ152" s="66"/>
      <c r="RJA152" s="66"/>
      <c r="RJB152" s="66"/>
      <c r="RJC152" s="66"/>
      <c r="RJD152" s="66"/>
      <c r="RJE152" s="66"/>
      <c r="RJF152" s="66"/>
      <c r="RJG152" s="66"/>
      <c r="RJH152" s="66"/>
      <c r="RJI152" s="66"/>
      <c r="RJJ152" s="66"/>
      <c r="RJK152" s="66"/>
      <c r="RJL152" s="66"/>
      <c r="RJM152" s="66"/>
      <c r="RJN152" s="66"/>
      <c r="RJO152" s="66"/>
      <c r="RJP152" s="66"/>
      <c r="RJQ152" s="66"/>
      <c r="RJR152" s="66"/>
      <c r="RJS152" s="66"/>
      <c r="RJT152" s="66"/>
      <c r="RJU152" s="66"/>
      <c r="RJV152" s="66"/>
      <c r="RJW152" s="66"/>
      <c r="RJX152" s="66"/>
      <c r="RJY152" s="66"/>
      <c r="RJZ152" s="66"/>
      <c r="RKA152" s="66"/>
      <c r="RKB152" s="66"/>
      <c r="RKC152" s="66"/>
      <c r="RKD152" s="66"/>
      <c r="RKE152" s="66"/>
      <c r="RKF152" s="66"/>
      <c r="RKG152" s="66"/>
      <c r="RKH152" s="66"/>
      <c r="RKI152" s="66"/>
      <c r="RKJ152" s="66"/>
      <c r="RKK152" s="66"/>
      <c r="RKL152" s="66"/>
      <c r="RKM152" s="66"/>
      <c r="RKN152" s="66"/>
      <c r="RKO152" s="66"/>
      <c r="RKP152" s="66"/>
      <c r="RKQ152" s="66"/>
      <c r="RKR152" s="66"/>
      <c r="RKS152" s="66"/>
      <c r="RKT152" s="66"/>
      <c r="RKU152" s="66"/>
      <c r="RKV152" s="66"/>
      <c r="RKW152" s="66"/>
      <c r="RKX152" s="66"/>
      <c r="RKY152" s="66"/>
      <c r="RKZ152" s="66"/>
      <c r="RLA152" s="66"/>
      <c r="RLB152" s="66"/>
      <c r="RLC152" s="66"/>
      <c r="RLD152" s="66"/>
      <c r="RLE152" s="66"/>
      <c r="RLF152" s="66"/>
      <c r="RLG152" s="66"/>
      <c r="RLH152" s="66"/>
      <c r="RLI152" s="66"/>
      <c r="RLJ152" s="66"/>
      <c r="RLK152" s="66"/>
      <c r="RLL152" s="66"/>
      <c r="RLM152" s="66"/>
      <c r="RLN152" s="66"/>
      <c r="RLO152" s="66"/>
      <c r="RLP152" s="66"/>
      <c r="RLQ152" s="66"/>
      <c r="RLR152" s="66"/>
      <c r="RLS152" s="66"/>
      <c r="RLT152" s="66"/>
      <c r="RLU152" s="66"/>
      <c r="RLV152" s="66"/>
      <c r="RLW152" s="66"/>
      <c r="RLX152" s="66"/>
      <c r="RLY152" s="66"/>
      <c r="RLZ152" s="66"/>
      <c r="RMA152" s="66"/>
      <c r="RMB152" s="66"/>
      <c r="RMC152" s="66"/>
      <c r="RMD152" s="66"/>
      <c r="RME152" s="66"/>
      <c r="RMF152" s="66"/>
      <c r="RMG152" s="66"/>
      <c r="RMH152" s="66"/>
      <c r="RMI152" s="66"/>
      <c r="RMJ152" s="66"/>
      <c r="RMK152" s="66"/>
      <c r="RML152" s="66"/>
      <c r="RMM152" s="66"/>
      <c r="RMN152" s="66"/>
      <c r="RMO152" s="66"/>
      <c r="RMP152" s="66"/>
      <c r="RMQ152" s="66"/>
      <c r="RMR152" s="66"/>
      <c r="RMS152" s="66"/>
      <c r="RMT152" s="66"/>
      <c r="RMU152" s="66"/>
      <c r="RMV152" s="66"/>
      <c r="RMW152" s="66"/>
      <c r="RMX152" s="66"/>
      <c r="RMY152" s="66"/>
      <c r="RMZ152" s="66"/>
      <c r="RNA152" s="66"/>
      <c r="RNB152" s="66"/>
      <c r="RNC152" s="66"/>
      <c r="RND152" s="66"/>
      <c r="RNE152" s="66"/>
      <c r="RNF152" s="66"/>
      <c r="RNG152" s="66"/>
      <c r="RNH152" s="66"/>
      <c r="RNI152" s="66"/>
      <c r="RNJ152" s="66"/>
      <c r="RNK152" s="66"/>
      <c r="RNL152" s="66"/>
      <c r="RNM152" s="66"/>
      <c r="RNN152" s="66"/>
      <c r="RNO152" s="66"/>
      <c r="RNP152" s="66"/>
      <c r="RNQ152" s="66"/>
      <c r="RNR152" s="66"/>
      <c r="RNS152" s="66"/>
      <c r="RNT152" s="66"/>
      <c r="RNU152" s="66"/>
      <c r="RNV152" s="66"/>
      <c r="RNW152" s="66"/>
      <c r="RNX152" s="66"/>
      <c r="RNY152" s="66"/>
      <c r="RNZ152" s="66"/>
      <c r="ROA152" s="66"/>
      <c r="ROB152" s="66"/>
      <c r="ROC152" s="66"/>
      <c r="ROD152" s="66"/>
      <c r="ROE152" s="66"/>
      <c r="ROF152" s="66"/>
      <c r="ROG152" s="66"/>
      <c r="ROH152" s="66"/>
      <c r="ROI152" s="66"/>
      <c r="ROJ152" s="66"/>
      <c r="ROK152" s="66"/>
      <c r="ROL152" s="66"/>
      <c r="ROM152" s="66"/>
      <c r="RON152" s="66"/>
      <c r="ROO152" s="66"/>
      <c r="ROP152" s="66"/>
      <c r="ROQ152" s="66"/>
      <c r="ROR152" s="66"/>
      <c r="ROS152" s="66"/>
      <c r="ROT152" s="66"/>
      <c r="ROU152" s="66"/>
      <c r="ROV152" s="66"/>
      <c r="ROW152" s="66"/>
      <c r="ROX152" s="66"/>
      <c r="ROY152" s="66"/>
      <c r="ROZ152" s="66"/>
      <c r="RPA152" s="66"/>
      <c r="RPB152" s="66"/>
      <c r="RPC152" s="66"/>
      <c r="RPD152" s="66"/>
      <c r="RPE152" s="66"/>
      <c r="RPF152" s="66"/>
      <c r="RPG152" s="66"/>
      <c r="RPH152" s="66"/>
      <c r="RPI152" s="66"/>
      <c r="RPJ152" s="66"/>
      <c r="RPK152" s="66"/>
      <c r="RPL152" s="66"/>
      <c r="RPM152" s="66"/>
      <c r="RPN152" s="66"/>
      <c r="RPO152" s="66"/>
      <c r="RPP152" s="66"/>
      <c r="RPQ152" s="66"/>
      <c r="RPR152" s="66"/>
      <c r="RPS152" s="66"/>
      <c r="RPT152" s="66"/>
      <c r="RPU152" s="66"/>
      <c r="RPV152" s="66"/>
      <c r="RPW152" s="66"/>
      <c r="RPX152" s="66"/>
      <c r="RPY152" s="66"/>
      <c r="RPZ152" s="66"/>
      <c r="RQA152" s="66"/>
      <c r="RQB152" s="66"/>
      <c r="RQC152" s="66"/>
      <c r="RQD152" s="66"/>
      <c r="RQE152" s="66"/>
      <c r="RQF152" s="66"/>
      <c r="RQG152" s="66"/>
      <c r="RQH152" s="66"/>
      <c r="RQI152" s="66"/>
      <c r="RQJ152" s="66"/>
      <c r="RQK152" s="66"/>
      <c r="RQL152" s="66"/>
      <c r="RQM152" s="66"/>
      <c r="RQN152" s="66"/>
      <c r="RQO152" s="66"/>
      <c r="RQP152" s="66"/>
      <c r="RQQ152" s="66"/>
      <c r="RQR152" s="66"/>
      <c r="RQS152" s="66"/>
      <c r="RQT152" s="66"/>
      <c r="RQU152" s="66"/>
      <c r="RQV152" s="66"/>
      <c r="RQW152" s="66"/>
      <c r="RQX152" s="66"/>
      <c r="RQY152" s="66"/>
      <c r="RQZ152" s="66"/>
      <c r="RRA152" s="66"/>
      <c r="RRB152" s="66"/>
      <c r="RRC152" s="66"/>
      <c r="RRD152" s="66"/>
      <c r="RRE152" s="66"/>
      <c r="RRF152" s="66"/>
      <c r="RRG152" s="66"/>
      <c r="RRH152" s="66"/>
      <c r="RRI152" s="66"/>
      <c r="RRJ152" s="66"/>
      <c r="RRK152" s="66"/>
      <c r="RRL152" s="66"/>
      <c r="RRM152" s="66"/>
      <c r="RRN152" s="66"/>
      <c r="RRO152" s="66"/>
      <c r="RRP152" s="66"/>
      <c r="RRQ152" s="66"/>
      <c r="RRR152" s="66"/>
      <c r="RRS152" s="66"/>
      <c r="RRT152" s="66"/>
      <c r="RRU152" s="66"/>
      <c r="RRV152" s="66"/>
      <c r="RRW152" s="66"/>
      <c r="RRX152" s="66"/>
      <c r="RRY152" s="66"/>
      <c r="RRZ152" s="66"/>
      <c r="RSA152" s="66"/>
      <c r="RSB152" s="66"/>
      <c r="RSC152" s="66"/>
      <c r="RSD152" s="66"/>
      <c r="RSE152" s="66"/>
      <c r="RSF152" s="66"/>
      <c r="RSG152" s="66"/>
      <c r="RSH152" s="66"/>
      <c r="RSI152" s="66"/>
      <c r="RSJ152" s="66"/>
      <c r="RSK152" s="66"/>
      <c r="RSL152" s="66"/>
      <c r="RSM152" s="66"/>
      <c r="RSN152" s="66"/>
      <c r="RSO152" s="66"/>
      <c r="RSP152" s="66"/>
      <c r="RSQ152" s="66"/>
      <c r="RSR152" s="66"/>
      <c r="RSS152" s="66"/>
      <c r="RST152" s="66"/>
      <c r="RSU152" s="66"/>
      <c r="RSV152" s="66"/>
      <c r="RSW152" s="66"/>
      <c r="RSX152" s="66"/>
      <c r="RSY152" s="66"/>
      <c r="RSZ152" s="66"/>
      <c r="RTA152" s="66"/>
      <c r="RTB152" s="66"/>
      <c r="RTC152" s="66"/>
      <c r="RTD152" s="66"/>
      <c r="RTE152" s="66"/>
      <c r="RTF152" s="66"/>
      <c r="RTG152" s="66"/>
      <c r="RTH152" s="66"/>
      <c r="RTI152" s="66"/>
      <c r="RTJ152" s="66"/>
      <c r="RTK152" s="66"/>
      <c r="RTL152" s="66"/>
      <c r="RTM152" s="66"/>
      <c r="RTN152" s="66"/>
      <c r="RTO152" s="66"/>
      <c r="RTP152" s="66"/>
      <c r="RTQ152" s="66"/>
      <c r="RTR152" s="66"/>
      <c r="RTS152" s="66"/>
      <c r="RTT152" s="66"/>
      <c r="RTU152" s="66"/>
      <c r="RTV152" s="66"/>
      <c r="RTW152" s="66"/>
      <c r="RTX152" s="66"/>
      <c r="RTY152" s="66"/>
      <c r="RTZ152" s="66"/>
      <c r="RUA152" s="66"/>
      <c r="RUB152" s="66"/>
      <c r="RUC152" s="66"/>
      <c r="RUD152" s="66"/>
      <c r="RUE152" s="66"/>
      <c r="RUF152" s="66"/>
      <c r="RUG152" s="66"/>
      <c r="RUH152" s="66"/>
      <c r="RUI152" s="66"/>
      <c r="RUJ152" s="66"/>
      <c r="RUK152" s="66"/>
      <c r="RUL152" s="66"/>
      <c r="RUM152" s="66"/>
      <c r="RUN152" s="66"/>
      <c r="RUO152" s="66"/>
      <c r="RUP152" s="66"/>
      <c r="RUQ152" s="66"/>
      <c r="RUR152" s="66"/>
      <c r="RUS152" s="66"/>
      <c r="RUT152" s="66"/>
      <c r="RUU152" s="66"/>
      <c r="RUV152" s="66"/>
      <c r="RUW152" s="66"/>
      <c r="RUX152" s="66"/>
      <c r="RUY152" s="66"/>
      <c r="RUZ152" s="66"/>
      <c r="RVA152" s="66"/>
      <c r="RVB152" s="66"/>
      <c r="RVC152" s="66"/>
      <c r="RVD152" s="66"/>
      <c r="RVE152" s="66"/>
      <c r="RVF152" s="66"/>
      <c r="RVG152" s="66"/>
      <c r="RVH152" s="66"/>
      <c r="RVI152" s="66"/>
      <c r="RVJ152" s="66"/>
      <c r="RVK152" s="66"/>
      <c r="RVL152" s="66"/>
      <c r="RVM152" s="66"/>
      <c r="RVN152" s="66"/>
      <c r="RVO152" s="66"/>
      <c r="RVP152" s="66"/>
      <c r="RVQ152" s="66"/>
      <c r="RVR152" s="66"/>
      <c r="RVS152" s="66"/>
      <c r="RVT152" s="66"/>
      <c r="RVU152" s="66"/>
      <c r="RVV152" s="66"/>
      <c r="RVW152" s="66"/>
      <c r="RVX152" s="66"/>
      <c r="RVY152" s="66"/>
      <c r="RVZ152" s="66"/>
      <c r="RWA152" s="66"/>
      <c r="RWB152" s="66"/>
      <c r="RWC152" s="66"/>
      <c r="RWD152" s="66"/>
      <c r="RWE152" s="66"/>
      <c r="RWF152" s="66"/>
      <c r="RWG152" s="66"/>
      <c r="RWH152" s="66"/>
      <c r="RWI152" s="66"/>
      <c r="RWJ152" s="66"/>
      <c r="RWK152" s="66"/>
      <c r="RWL152" s="66"/>
      <c r="RWM152" s="66"/>
      <c r="RWN152" s="66"/>
      <c r="RWO152" s="66"/>
      <c r="RWP152" s="66"/>
      <c r="RWQ152" s="66"/>
      <c r="RWR152" s="66"/>
      <c r="RWS152" s="66"/>
      <c r="RWT152" s="66"/>
      <c r="RWU152" s="66"/>
      <c r="RWV152" s="66"/>
      <c r="RWW152" s="66"/>
      <c r="RWX152" s="66"/>
      <c r="RWY152" s="66"/>
      <c r="RWZ152" s="66"/>
      <c r="RXA152" s="66"/>
      <c r="RXB152" s="66"/>
      <c r="RXC152" s="66"/>
      <c r="RXD152" s="66"/>
      <c r="RXE152" s="66"/>
      <c r="RXF152" s="66"/>
      <c r="RXG152" s="66"/>
      <c r="RXH152" s="66"/>
      <c r="RXI152" s="66"/>
      <c r="RXJ152" s="66"/>
      <c r="RXK152" s="66"/>
      <c r="RXL152" s="66"/>
      <c r="RXM152" s="66"/>
      <c r="RXN152" s="66"/>
      <c r="RXO152" s="66"/>
      <c r="RXP152" s="66"/>
      <c r="RXQ152" s="66"/>
      <c r="RXR152" s="66"/>
      <c r="RXS152" s="66"/>
      <c r="RXT152" s="66"/>
      <c r="RXU152" s="66"/>
      <c r="RXV152" s="66"/>
      <c r="RXW152" s="66"/>
      <c r="RXX152" s="66"/>
      <c r="RXY152" s="66"/>
      <c r="RXZ152" s="66"/>
      <c r="RYA152" s="66"/>
      <c r="RYB152" s="66"/>
      <c r="RYC152" s="66"/>
      <c r="RYD152" s="66"/>
      <c r="RYE152" s="66"/>
      <c r="RYF152" s="66"/>
      <c r="RYG152" s="66"/>
      <c r="RYH152" s="66"/>
      <c r="RYI152" s="66"/>
      <c r="RYJ152" s="66"/>
      <c r="RYK152" s="66"/>
      <c r="RYL152" s="66"/>
      <c r="RYM152" s="66"/>
      <c r="RYN152" s="66"/>
      <c r="RYO152" s="66"/>
      <c r="RYP152" s="66"/>
      <c r="RYQ152" s="66"/>
      <c r="RYR152" s="66"/>
      <c r="RYS152" s="66"/>
      <c r="RYT152" s="66"/>
      <c r="RYU152" s="66"/>
      <c r="RYV152" s="66"/>
      <c r="RYW152" s="66"/>
      <c r="RYX152" s="66"/>
      <c r="RYY152" s="66"/>
      <c r="RYZ152" s="66"/>
      <c r="RZA152" s="66"/>
      <c r="RZB152" s="66"/>
      <c r="RZC152" s="66"/>
      <c r="RZD152" s="66"/>
      <c r="RZE152" s="66"/>
      <c r="RZF152" s="66"/>
      <c r="RZG152" s="66"/>
      <c r="RZH152" s="66"/>
      <c r="RZI152" s="66"/>
      <c r="RZJ152" s="66"/>
      <c r="RZK152" s="66"/>
      <c r="RZL152" s="66"/>
      <c r="RZM152" s="66"/>
      <c r="RZN152" s="66"/>
      <c r="RZO152" s="66"/>
      <c r="RZP152" s="66"/>
      <c r="RZQ152" s="66"/>
      <c r="RZR152" s="66"/>
      <c r="RZS152" s="66"/>
      <c r="RZT152" s="66"/>
      <c r="RZU152" s="66"/>
      <c r="RZV152" s="66"/>
      <c r="RZW152" s="66"/>
      <c r="RZX152" s="66"/>
      <c r="RZY152" s="66"/>
      <c r="RZZ152" s="66"/>
      <c r="SAA152" s="66"/>
      <c r="SAB152" s="66"/>
      <c r="SAC152" s="66"/>
      <c r="SAD152" s="66"/>
      <c r="SAE152" s="66"/>
      <c r="SAF152" s="66"/>
      <c r="SAG152" s="66"/>
      <c r="SAH152" s="66"/>
      <c r="SAI152" s="66"/>
      <c r="SAJ152" s="66"/>
      <c r="SAK152" s="66"/>
      <c r="SAL152" s="66"/>
      <c r="SAM152" s="66"/>
      <c r="SAN152" s="66"/>
      <c r="SAO152" s="66"/>
      <c r="SAP152" s="66"/>
      <c r="SAQ152" s="66"/>
      <c r="SAR152" s="66"/>
      <c r="SAS152" s="66"/>
      <c r="SAT152" s="66"/>
      <c r="SAU152" s="66"/>
      <c r="SAV152" s="66"/>
      <c r="SAW152" s="66"/>
      <c r="SAX152" s="66"/>
      <c r="SAY152" s="66"/>
      <c r="SAZ152" s="66"/>
      <c r="SBA152" s="66"/>
      <c r="SBB152" s="66"/>
      <c r="SBC152" s="66"/>
      <c r="SBD152" s="66"/>
      <c r="SBE152" s="66"/>
      <c r="SBF152" s="66"/>
      <c r="SBG152" s="66"/>
      <c r="SBH152" s="66"/>
      <c r="SBI152" s="66"/>
      <c r="SBJ152" s="66"/>
      <c r="SBK152" s="66"/>
      <c r="SBL152" s="66"/>
      <c r="SBM152" s="66"/>
      <c r="SBN152" s="66"/>
      <c r="SBO152" s="66"/>
      <c r="SBP152" s="66"/>
      <c r="SBQ152" s="66"/>
      <c r="SBR152" s="66"/>
      <c r="SBS152" s="66"/>
      <c r="SBT152" s="66"/>
      <c r="SBU152" s="66"/>
      <c r="SBV152" s="66"/>
      <c r="SBW152" s="66"/>
      <c r="SBX152" s="66"/>
      <c r="SBY152" s="66"/>
      <c r="SBZ152" s="66"/>
      <c r="SCA152" s="66"/>
      <c r="SCB152" s="66"/>
      <c r="SCC152" s="66"/>
      <c r="SCD152" s="66"/>
      <c r="SCE152" s="66"/>
      <c r="SCF152" s="66"/>
      <c r="SCG152" s="66"/>
      <c r="SCH152" s="66"/>
      <c r="SCI152" s="66"/>
      <c r="SCJ152" s="66"/>
      <c r="SCK152" s="66"/>
      <c r="SCL152" s="66"/>
      <c r="SCM152" s="66"/>
      <c r="SCN152" s="66"/>
      <c r="SCO152" s="66"/>
      <c r="SCP152" s="66"/>
      <c r="SCQ152" s="66"/>
      <c r="SCR152" s="66"/>
      <c r="SCS152" s="66"/>
      <c r="SCT152" s="66"/>
      <c r="SCU152" s="66"/>
      <c r="SCV152" s="66"/>
      <c r="SCW152" s="66"/>
      <c r="SCX152" s="66"/>
      <c r="SCY152" s="66"/>
      <c r="SCZ152" s="66"/>
      <c r="SDA152" s="66"/>
      <c r="SDB152" s="66"/>
      <c r="SDC152" s="66"/>
      <c r="SDD152" s="66"/>
      <c r="SDE152" s="66"/>
      <c r="SDF152" s="66"/>
      <c r="SDG152" s="66"/>
      <c r="SDH152" s="66"/>
      <c r="SDI152" s="66"/>
      <c r="SDJ152" s="66"/>
      <c r="SDK152" s="66"/>
      <c r="SDL152" s="66"/>
      <c r="SDM152" s="66"/>
      <c r="SDN152" s="66"/>
      <c r="SDO152" s="66"/>
      <c r="SDP152" s="66"/>
      <c r="SDQ152" s="66"/>
      <c r="SDR152" s="66"/>
      <c r="SDS152" s="66"/>
      <c r="SDT152" s="66"/>
      <c r="SDU152" s="66"/>
      <c r="SDV152" s="66"/>
      <c r="SDW152" s="66"/>
      <c r="SDX152" s="66"/>
      <c r="SDY152" s="66"/>
      <c r="SDZ152" s="66"/>
      <c r="SEA152" s="66"/>
      <c r="SEB152" s="66"/>
      <c r="SEC152" s="66"/>
      <c r="SED152" s="66"/>
      <c r="SEE152" s="66"/>
      <c r="SEF152" s="66"/>
      <c r="SEG152" s="66"/>
      <c r="SEH152" s="66"/>
      <c r="SEI152" s="66"/>
      <c r="SEJ152" s="66"/>
      <c r="SEK152" s="66"/>
      <c r="SEL152" s="66"/>
      <c r="SEM152" s="66"/>
      <c r="SEN152" s="66"/>
      <c r="SEO152" s="66"/>
      <c r="SEP152" s="66"/>
      <c r="SEQ152" s="66"/>
      <c r="SER152" s="66"/>
      <c r="SES152" s="66"/>
      <c r="SET152" s="66"/>
      <c r="SEU152" s="66"/>
      <c r="SEV152" s="66"/>
      <c r="SEW152" s="66"/>
      <c r="SEX152" s="66"/>
      <c r="SEY152" s="66"/>
      <c r="SEZ152" s="66"/>
      <c r="SFA152" s="66"/>
      <c r="SFB152" s="66"/>
      <c r="SFC152" s="66"/>
      <c r="SFD152" s="66"/>
      <c r="SFE152" s="66"/>
      <c r="SFF152" s="66"/>
      <c r="SFG152" s="66"/>
      <c r="SFH152" s="66"/>
      <c r="SFI152" s="66"/>
      <c r="SFJ152" s="66"/>
      <c r="SFK152" s="66"/>
      <c r="SFL152" s="66"/>
      <c r="SFM152" s="66"/>
      <c r="SFN152" s="66"/>
      <c r="SFO152" s="66"/>
      <c r="SFP152" s="66"/>
      <c r="SFQ152" s="66"/>
      <c r="SFR152" s="66"/>
      <c r="SFS152" s="66"/>
      <c r="SFT152" s="66"/>
      <c r="SFU152" s="66"/>
      <c r="SFV152" s="66"/>
      <c r="SFW152" s="66"/>
      <c r="SFX152" s="66"/>
      <c r="SFY152" s="66"/>
      <c r="SFZ152" s="66"/>
      <c r="SGA152" s="66"/>
      <c r="SGB152" s="66"/>
      <c r="SGC152" s="66"/>
      <c r="SGD152" s="66"/>
      <c r="SGE152" s="66"/>
      <c r="SGF152" s="66"/>
      <c r="SGG152" s="66"/>
      <c r="SGH152" s="66"/>
      <c r="SGI152" s="66"/>
      <c r="SGJ152" s="66"/>
      <c r="SGK152" s="66"/>
      <c r="SGL152" s="66"/>
      <c r="SGM152" s="66"/>
      <c r="SGN152" s="66"/>
      <c r="SGO152" s="66"/>
      <c r="SGP152" s="66"/>
      <c r="SGQ152" s="66"/>
      <c r="SGR152" s="66"/>
      <c r="SGS152" s="66"/>
      <c r="SGT152" s="66"/>
      <c r="SGU152" s="66"/>
      <c r="SGV152" s="66"/>
      <c r="SGW152" s="66"/>
      <c r="SGX152" s="66"/>
      <c r="SGY152" s="66"/>
      <c r="SGZ152" s="66"/>
      <c r="SHA152" s="66"/>
      <c r="SHB152" s="66"/>
      <c r="SHC152" s="66"/>
      <c r="SHD152" s="66"/>
      <c r="SHE152" s="66"/>
      <c r="SHF152" s="66"/>
      <c r="SHG152" s="66"/>
      <c r="SHH152" s="66"/>
      <c r="SHI152" s="66"/>
      <c r="SHJ152" s="66"/>
      <c r="SHK152" s="66"/>
      <c r="SHL152" s="66"/>
      <c r="SHM152" s="66"/>
      <c r="SHN152" s="66"/>
      <c r="SHO152" s="66"/>
      <c r="SHP152" s="66"/>
      <c r="SHQ152" s="66"/>
      <c r="SHR152" s="66"/>
      <c r="SHS152" s="66"/>
      <c r="SHT152" s="66"/>
      <c r="SHU152" s="66"/>
      <c r="SHV152" s="66"/>
      <c r="SHW152" s="66"/>
      <c r="SHX152" s="66"/>
      <c r="SHY152" s="66"/>
      <c r="SHZ152" s="66"/>
      <c r="SIA152" s="66"/>
      <c r="SIB152" s="66"/>
      <c r="SIC152" s="66"/>
      <c r="SID152" s="66"/>
      <c r="SIE152" s="66"/>
      <c r="SIF152" s="66"/>
      <c r="SIG152" s="66"/>
      <c r="SIH152" s="66"/>
      <c r="SII152" s="66"/>
      <c r="SIJ152" s="66"/>
      <c r="SIK152" s="66"/>
      <c r="SIL152" s="66"/>
      <c r="SIM152" s="66"/>
      <c r="SIN152" s="66"/>
      <c r="SIO152" s="66"/>
      <c r="SIP152" s="66"/>
      <c r="SIQ152" s="66"/>
      <c r="SIR152" s="66"/>
      <c r="SIS152" s="66"/>
      <c r="SIT152" s="66"/>
      <c r="SIU152" s="66"/>
      <c r="SIV152" s="66"/>
      <c r="SIW152" s="66"/>
      <c r="SIX152" s="66"/>
      <c r="SIY152" s="66"/>
      <c r="SIZ152" s="66"/>
      <c r="SJA152" s="66"/>
      <c r="SJB152" s="66"/>
      <c r="SJC152" s="66"/>
      <c r="SJD152" s="66"/>
      <c r="SJE152" s="66"/>
      <c r="SJF152" s="66"/>
      <c r="SJG152" s="66"/>
      <c r="SJH152" s="66"/>
      <c r="SJI152" s="66"/>
      <c r="SJJ152" s="66"/>
      <c r="SJK152" s="66"/>
      <c r="SJL152" s="66"/>
      <c r="SJM152" s="66"/>
      <c r="SJN152" s="66"/>
      <c r="SJO152" s="66"/>
      <c r="SJP152" s="66"/>
      <c r="SJQ152" s="66"/>
      <c r="SJR152" s="66"/>
      <c r="SJS152" s="66"/>
      <c r="SJT152" s="66"/>
      <c r="SJU152" s="66"/>
      <c r="SJV152" s="66"/>
      <c r="SJW152" s="66"/>
      <c r="SJX152" s="66"/>
      <c r="SJY152" s="66"/>
      <c r="SJZ152" s="66"/>
      <c r="SKA152" s="66"/>
      <c r="SKB152" s="66"/>
      <c r="SKC152" s="66"/>
      <c r="SKD152" s="66"/>
      <c r="SKE152" s="66"/>
      <c r="SKF152" s="66"/>
      <c r="SKG152" s="66"/>
      <c r="SKH152" s="66"/>
      <c r="SKI152" s="66"/>
      <c r="SKJ152" s="66"/>
      <c r="SKK152" s="66"/>
      <c r="SKL152" s="66"/>
      <c r="SKM152" s="66"/>
      <c r="SKN152" s="66"/>
      <c r="SKO152" s="66"/>
      <c r="SKP152" s="66"/>
      <c r="SKQ152" s="66"/>
      <c r="SKR152" s="66"/>
      <c r="SKS152" s="66"/>
      <c r="SKT152" s="66"/>
      <c r="SKU152" s="66"/>
      <c r="SKV152" s="66"/>
      <c r="SKW152" s="66"/>
      <c r="SKX152" s="66"/>
      <c r="SKY152" s="66"/>
      <c r="SKZ152" s="66"/>
      <c r="SLA152" s="66"/>
      <c r="SLB152" s="66"/>
      <c r="SLC152" s="66"/>
      <c r="SLD152" s="66"/>
      <c r="SLE152" s="66"/>
      <c r="SLF152" s="66"/>
      <c r="SLG152" s="66"/>
      <c r="SLH152" s="66"/>
      <c r="SLI152" s="66"/>
      <c r="SLJ152" s="66"/>
      <c r="SLK152" s="66"/>
      <c r="SLL152" s="66"/>
      <c r="SLM152" s="66"/>
      <c r="SLN152" s="66"/>
      <c r="SLO152" s="66"/>
      <c r="SLP152" s="66"/>
      <c r="SLQ152" s="66"/>
      <c r="SLR152" s="66"/>
      <c r="SLS152" s="66"/>
      <c r="SLT152" s="66"/>
      <c r="SLU152" s="66"/>
      <c r="SLV152" s="66"/>
      <c r="SLW152" s="66"/>
      <c r="SLX152" s="66"/>
      <c r="SLY152" s="66"/>
      <c r="SLZ152" s="66"/>
      <c r="SMA152" s="66"/>
      <c r="SMB152" s="66"/>
      <c r="SMC152" s="66"/>
      <c r="SMD152" s="66"/>
      <c r="SME152" s="66"/>
      <c r="SMF152" s="66"/>
      <c r="SMG152" s="66"/>
      <c r="SMH152" s="66"/>
      <c r="SMI152" s="66"/>
      <c r="SMJ152" s="66"/>
      <c r="SMK152" s="66"/>
      <c r="SML152" s="66"/>
      <c r="SMM152" s="66"/>
      <c r="SMN152" s="66"/>
      <c r="SMO152" s="66"/>
      <c r="SMP152" s="66"/>
      <c r="SMQ152" s="66"/>
      <c r="SMR152" s="66"/>
      <c r="SMS152" s="66"/>
      <c r="SMT152" s="66"/>
      <c r="SMU152" s="66"/>
      <c r="SMV152" s="66"/>
      <c r="SMW152" s="66"/>
      <c r="SMX152" s="66"/>
      <c r="SMY152" s="66"/>
      <c r="SMZ152" s="66"/>
      <c r="SNA152" s="66"/>
      <c r="SNB152" s="66"/>
      <c r="SNC152" s="66"/>
      <c r="SND152" s="66"/>
      <c r="SNE152" s="66"/>
      <c r="SNF152" s="66"/>
      <c r="SNG152" s="66"/>
      <c r="SNH152" s="66"/>
      <c r="SNI152" s="66"/>
      <c r="SNJ152" s="66"/>
      <c r="SNK152" s="66"/>
      <c r="SNL152" s="66"/>
      <c r="SNM152" s="66"/>
      <c r="SNN152" s="66"/>
      <c r="SNO152" s="66"/>
      <c r="SNP152" s="66"/>
      <c r="SNQ152" s="66"/>
      <c r="SNR152" s="66"/>
      <c r="SNS152" s="66"/>
      <c r="SNT152" s="66"/>
      <c r="SNU152" s="66"/>
      <c r="SNV152" s="66"/>
      <c r="SNW152" s="66"/>
      <c r="SNX152" s="66"/>
      <c r="SNY152" s="66"/>
      <c r="SNZ152" s="66"/>
      <c r="SOA152" s="66"/>
      <c r="SOB152" s="66"/>
      <c r="SOC152" s="66"/>
      <c r="SOD152" s="66"/>
      <c r="SOE152" s="66"/>
      <c r="SOF152" s="66"/>
      <c r="SOG152" s="66"/>
      <c r="SOH152" s="66"/>
      <c r="SOI152" s="66"/>
      <c r="SOJ152" s="66"/>
      <c r="SOK152" s="66"/>
      <c r="SOL152" s="66"/>
      <c r="SOM152" s="66"/>
      <c r="SON152" s="66"/>
      <c r="SOO152" s="66"/>
      <c r="SOP152" s="66"/>
      <c r="SOQ152" s="66"/>
      <c r="SOR152" s="66"/>
      <c r="SOS152" s="66"/>
      <c r="SOT152" s="66"/>
      <c r="SOU152" s="66"/>
      <c r="SOV152" s="66"/>
      <c r="SOW152" s="66"/>
      <c r="SOX152" s="66"/>
      <c r="SOY152" s="66"/>
      <c r="SOZ152" s="66"/>
      <c r="SPA152" s="66"/>
      <c r="SPB152" s="66"/>
      <c r="SPC152" s="66"/>
      <c r="SPD152" s="66"/>
      <c r="SPE152" s="66"/>
      <c r="SPF152" s="66"/>
      <c r="SPG152" s="66"/>
      <c r="SPH152" s="66"/>
      <c r="SPI152" s="66"/>
      <c r="SPJ152" s="66"/>
      <c r="SPK152" s="66"/>
      <c r="SPL152" s="66"/>
      <c r="SPM152" s="66"/>
      <c r="SPN152" s="66"/>
      <c r="SPO152" s="66"/>
      <c r="SPP152" s="66"/>
      <c r="SPQ152" s="66"/>
      <c r="SPR152" s="66"/>
      <c r="SPS152" s="66"/>
      <c r="SPT152" s="66"/>
      <c r="SPU152" s="66"/>
      <c r="SPV152" s="66"/>
      <c r="SPW152" s="66"/>
      <c r="SPX152" s="66"/>
      <c r="SPY152" s="66"/>
      <c r="SPZ152" s="66"/>
      <c r="SQA152" s="66"/>
      <c r="SQB152" s="66"/>
      <c r="SQC152" s="66"/>
      <c r="SQD152" s="66"/>
      <c r="SQE152" s="66"/>
      <c r="SQF152" s="66"/>
      <c r="SQG152" s="66"/>
      <c r="SQH152" s="66"/>
      <c r="SQI152" s="66"/>
      <c r="SQJ152" s="66"/>
      <c r="SQK152" s="66"/>
      <c r="SQL152" s="66"/>
      <c r="SQM152" s="66"/>
      <c r="SQN152" s="66"/>
      <c r="SQO152" s="66"/>
      <c r="SQP152" s="66"/>
      <c r="SQQ152" s="66"/>
      <c r="SQR152" s="66"/>
      <c r="SQS152" s="66"/>
      <c r="SQT152" s="66"/>
      <c r="SQU152" s="66"/>
      <c r="SQV152" s="66"/>
      <c r="SQW152" s="66"/>
      <c r="SQX152" s="66"/>
      <c r="SQY152" s="66"/>
      <c r="SQZ152" s="66"/>
      <c r="SRA152" s="66"/>
      <c r="SRB152" s="66"/>
      <c r="SRC152" s="66"/>
      <c r="SRD152" s="66"/>
      <c r="SRE152" s="66"/>
      <c r="SRF152" s="66"/>
      <c r="SRG152" s="66"/>
      <c r="SRH152" s="66"/>
      <c r="SRI152" s="66"/>
      <c r="SRJ152" s="66"/>
      <c r="SRK152" s="66"/>
      <c r="SRL152" s="66"/>
      <c r="SRM152" s="66"/>
      <c r="SRN152" s="66"/>
      <c r="SRO152" s="66"/>
      <c r="SRP152" s="66"/>
      <c r="SRQ152" s="66"/>
      <c r="SRR152" s="66"/>
      <c r="SRS152" s="66"/>
      <c r="SRT152" s="66"/>
      <c r="SRU152" s="66"/>
      <c r="SRV152" s="66"/>
      <c r="SRW152" s="66"/>
      <c r="SRX152" s="66"/>
      <c r="SRY152" s="66"/>
      <c r="SRZ152" s="66"/>
      <c r="SSA152" s="66"/>
      <c r="SSB152" s="66"/>
      <c r="SSC152" s="66"/>
      <c r="SSD152" s="66"/>
      <c r="SSE152" s="66"/>
      <c r="SSF152" s="66"/>
      <c r="SSG152" s="66"/>
      <c r="SSH152" s="66"/>
      <c r="SSI152" s="66"/>
      <c r="SSJ152" s="66"/>
      <c r="SSK152" s="66"/>
      <c r="SSL152" s="66"/>
      <c r="SSM152" s="66"/>
      <c r="SSN152" s="66"/>
      <c r="SSO152" s="66"/>
      <c r="SSP152" s="66"/>
      <c r="SSQ152" s="66"/>
      <c r="SSR152" s="66"/>
      <c r="SSS152" s="66"/>
      <c r="SST152" s="66"/>
      <c r="SSU152" s="66"/>
      <c r="SSV152" s="66"/>
      <c r="SSW152" s="66"/>
      <c r="SSX152" s="66"/>
      <c r="SSY152" s="66"/>
      <c r="SSZ152" s="66"/>
      <c r="STA152" s="66"/>
      <c r="STB152" s="66"/>
      <c r="STC152" s="66"/>
      <c r="STD152" s="66"/>
      <c r="STE152" s="66"/>
      <c r="STF152" s="66"/>
      <c r="STG152" s="66"/>
      <c r="STH152" s="66"/>
      <c r="STI152" s="66"/>
      <c r="STJ152" s="66"/>
      <c r="STK152" s="66"/>
      <c r="STL152" s="66"/>
      <c r="STM152" s="66"/>
      <c r="STN152" s="66"/>
      <c r="STO152" s="66"/>
      <c r="STP152" s="66"/>
      <c r="STQ152" s="66"/>
      <c r="STR152" s="66"/>
      <c r="STS152" s="66"/>
      <c r="STT152" s="66"/>
      <c r="STU152" s="66"/>
      <c r="STV152" s="66"/>
      <c r="STW152" s="66"/>
      <c r="STX152" s="66"/>
      <c r="STY152" s="66"/>
      <c r="STZ152" s="66"/>
      <c r="SUA152" s="66"/>
      <c r="SUB152" s="66"/>
      <c r="SUC152" s="66"/>
      <c r="SUD152" s="66"/>
      <c r="SUE152" s="66"/>
      <c r="SUF152" s="66"/>
      <c r="SUG152" s="66"/>
      <c r="SUH152" s="66"/>
      <c r="SUI152" s="66"/>
      <c r="SUJ152" s="66"/>
      <c r="SUK152" s="66"/>
      <c r="SUL152" s="66"/>
      <c r="SUM152" s="66"/>
      <c r="SUN152" s="66"/>
      <c r="SUO152" s="66"/>
      <c r="SUP152" s="66"/>
      <c r="SUQ152" s="66"/>
      <c r="SUR152" s="66"/>
      <c r="SUS152" s="66"/>
      <c r="SUT152" s="66"/>
      <c r="SUU152" s="66"/>
      <c r="SUV152" s="66"/>
      <c r="SUW152" s="66"/>
      <c r="SUX152" s="66"/>
      <c r="SUY152" s="66"/>
      <c r="SUZ152" s="66"/>
      <c r="SVA152" s="66"/>
      <c r="SVB152" s="66"/>
      <c r="SVC152" s="66"/>
      <c r="SVD152" s="66"/>
      <c r="SVE152" s="66"/>
      <c r="SVF152" s="66"/>
      <c r="SVG152" s="66"/>
      <c r="SVH152" s="66"/>
      <c r="SVI152" s="66"/>
      <c r="SVJ152" s="66"/>
      <c r="SVK152" s="66"/>
      <c r="SVL152" s="66"/>
      <c r="SVM152" s="66"/>
      <c r="SVN152" s="66"/>
      <c r="SVO152" s="66"/>
      <c r="SVP152" s="66"/>
      <c r="SVQ152" s="66"/>
      <c r="SVR152" s="66"/>
      <c r="SVS152" s="66"/>
      <c r="SVT152" s="66"/>
      <c r="SVU152" s="66"/>
      <c r="SVV152" s="66"/>
      <c r="SVW152" s="66"/>
      <c r="SVX152" s="66"/>
      <c r="SVY152" s="66"/>
      <c r="SVZ152" s="66"/>
      <c r="SWA152" s="66"/>
      <c r="SWB152" s="66"/>
      <c r="SWC152" s="66"/>
      <c r="SWD152" s="66"/>
      <c r="SWE152" s="66"/>
      <c r="SWF152" s="66"/>
      <c r="SWG152" s="66"/>
      <c r="SWH152" s="66"/>
      <c r="SWI152" s="66"/>
      <c r="SWJ152" s="66"/>
      <c r="SWK152" s="66"/>
      <c r="SWL152" s="66"/>
      <c r="SWM152" s="66"/>
      <c r="SWN152" s="66"/>
      <c r="SWO152" s="66"/>
      <c r="SWP152" s="66"/>
      <c r="SWQ152" s="66"/>
      <c r="SWR152" s="66"/>
      <c r="SWS152" s="66"/>
      <c r="SWT152" s="66"/>
      <c r="SWU152" s="66"/>
      <c r="SWV152" s="66"/>
      <c r="SWW152" s="66"/>
      <c r="SWX152" s="66"/>
      <c r="SWY152" s="66"/>
      <c r="SWZ152" s="66"/>
      <c r="SXA152" s="66"/>
      <c r="SXB152" s="66"/>
      <c r="SXC152" s="66"/>
      <c r="SXD152" s="66"/>
      <c r="SXE152" s="66"/>
      <c r="SXF152" s="66"/>
      <c r="SXG152" s="66"/>
      <c r="SXH152" s="66"/>
      <c r="SXI152" s="66"/>
      <c r="SXJ152" s="66"/>
      <c r="SXK152" s="66"/>
      <c r="SXL152" s="66"/>
      <c r="SXM152" s="66"/>
      <c r="SXN152" s="66"/>
      <c r="SXO152" s="66"/>
      <c r="SXP152" s="66"/>
      <c r="SXQ152" s="66"/>
      <c r="SXR152" s="66"/>
      <c r="SXS152" s="66"/>
      <c r="SXT152" s="66"/>
      <c r="SXU152" s="66"/>
      <c r="SXV152" s="66"/>
      <c r="SXW152" s="66"/>
      <c r="SXX152" s="66"/>
      <c r="SXY152" s="66"/>
      <c r="SXZ152" s="66"/>
      <c r="SYA152" s="66"/>
      <c r="SYB152" s="66"/>
      <c r="SYC152" s="66"/>
      <c r="SYD152" s="66"/>
      <c r="SYE152" s="66"/>
      <c r="SYF152" s="66"/>
      <c r="SYG152" s="66"/>
      <c r="SYH152" s="66"/>
      <c r="SYI152" s="66"/>
      <c r="SYJ152" s="66"/>
      <c r="SYK152" s="66"/>
      <c r="SYL152" s="66"/>
      <c r="SYM152" s="66"/>
      <c r="SYN152" s="66"/>
      <c r="SYO152" s="66"/>
      <c r="SYP152" s="66"/>
      <c r="SYQ152" s="66"/>
      <c r="SYR152" s="66"/>
      <c r="SYS152" s="66"/>
      <c r="SYT152" s="66"/>
      <c r="SYU152" s="66"/>
      <c r="SYV152" s="66"/>
      <c r="SYW152" s="66"/>
      <c r="SYX152" s="66"/>
      <c r="SYY152" s="66"/>
      <c r="SYZ152" s="66"/>
      <c r="SZA152" s="66"/>
      <c r="SZB152" s="66"/>
      <c r="SZC152" s="66"/>
      <c r="SZD152" s="66"/>
      <c r="SZE152" s="66"/>
      <c r="SZF152" s="66"/>
      <c r="SZG152" s="66"/>
      <c r="SZH152" s="66"/>
      <c r="SZI152" s="66"/>
      <c r="SZJ152" s="66"/>
      <c r="SZK152" s="66"/>
      <c r="SZL152" s="66"/>
      <c r="SZM152" s="66"/>
      <c r="SZN152" s="66"/>
      <c r="SZO152" s="66"/>
      <c r="SZP152" s="66"/>
      <c r="SZQ152" s="66"/>
      <c r="SZR152" s="66"/>
      <c r="SZS152" s="66"/>
      <c r="SZT152" s="66"/>
      <c r="SZU152" s="66"/>
      <c r="SZV152" s="66"/>
      <c r="SZW152" s="66"/>
      <c r="SZX152" s="66"/>
      <c r="SZY152" s="66"/>
      <c r="SZZ152" s="66"/>
      <c r="TAA152" s="66"/>
      <c r="TAB152" s="66"/>
      <c r="TAC152" s="66"/>
      <c r="TAD152" s="66"/>
      <c r="TAE152" s="66"/>
      <c r="TAF152" s="66"/>
      <c r="TAG152" s="66"/>
      <c r="TAH152" s="66"/>
      <c r="TAI152" s="66"/>
      <c r="TAJ152" s="66"/>
      <c r="TAK152" s="66"/>
      <c r="TAL152" s="66"/>
      <c r="TAM152" s="66"/>
      <c r="TAN152" s="66"/>
      <c r="TAO152" s="66"/>
      <c r="TAP152" s="66"/>
      <c r="TAQ152" s="66"/>
      <c r="TAR152" s="66"/>
      <c r="TAS152" s="66"/>
      <c r="TAT152" s="66"/>
      <c r="TAU152" s="66"/>
      <c r="TAV152" s="66"/>
      <c r="TAW152" s="66"/>
      <c r="TAX152" s="66"/>
      <c r="TAY152" s="66"/>
      <c r="TAZ152" s="66"/>
      <c r="TBA152" s="66"/>
      <c r="TBB152" s="66"/>
      <c r="TBC152" s="66"/>
      <c r="TBD152" s="66"/>
      <c r="TBE152" s="66"/>
      <c r="TBF152" s="66"/>
      <c r="TBG152" s="66"/>
      <c r="TBH152" s="66"/>
      <c r="TBI152" s="66"/>
      <c r="TBJ152" s="66"/>
      <c r="TBK152" s="66"/>
      <c r="TBL152" s="66"/>
      <c r="TBM152" s="66"/>
      <c r="TBN152" s="66"/>
      <c r="TBO152" s="66"/>
      <c r="TBP152" s="66"/>
      <c r="TBQ152" s="66"/>
      <c r="TBR152" s="66"/>
      <c r="TBS152" s="66"/>
      <c r="TBT152" s="66"/>
      <c r="TBU152" s="66"/>
      <c r="TBV152" s="66"/>
      <c r="TBW152" s="66"/>
      <c r="TBX152" s="66"/>
      <c r="TBY152" s="66"/>
      <c r="TBZ152" s="66"/>
      <c r="TCA152" s="66"/>
      <c r="TCB152" s="66"/>
      <c r="TCC152" s="66"/>
      <c r="TCD152" s="66"/>
      <c r="TCE152" s="66"/>
      <c r="TCF152" s="66"/>
      <c r="TCG152" s="66"/>
      <c r="TCH152" s="66"/>
      <c r="TCI152" s="66"/>
      <c r="TCJ152" s="66"/>
      <c r="TCK152" s="66"/>
      <c r="TCL152" s="66"/>
      <c r="TCM152" s="66"/>
      <c r="TCN152" s="66"/>
      <c r="TCO152" s="66"/>
      <c r="TCP152" s="66"/>
      <c r="TCQ152" s="66"/>
      <c r="TCR152" s="66"/>
      <c r="TCS152" s="66"/>
      <c r="TCT152" s="66"/>
      <c r="TCU152" s="66"/>
      <c r="TCV152" s="66"/>
      <c r="TCW152" s="66"/>
      <c r="TCX152" s="66"/>
      <c r="TCY152" s="66"/>
      <c r="TCZ152" s="66"/>
      <c r="TDA152" s="66"/>
      <c r="TDB152" s="66"/>
      <c r="TDC152" s="66"/>
      <c r="TDD152" s="66"/>
      <c r="TDE152" s="66"/>
      <c r="TDF152" s="66"/>
      <c r="TDG152" s="66"/>
      <c r="TDH152" s="66"/>
      <c r="TDI152" s="66"/>
      <c r="TDJ152" s="66"/>
      <c r="TDK152" s="66"/>
      <c r="TDL152" s="66"/>
      <c r="TDM152" s="66"/>
      <c r="TDN152" s="66"/>
      <c r="TDO152" s="66"/>
      <c r="TDP152" s="66"/>
      <c r="TDQ152" s="66"/>
      <c r="TDR152" s="66"/>
      <c r="TDS152" s="66"/>
      <c r="TDT152" s="66"/>
      <c r="TDU152" s="66"/>
      <c r="TDV152" s="66"/>
      <c r="TDW152" s="66"/>
      <c r="TDX152" s="66"/>
      <c r="TDY152" s="66"/>
      <c r="TDZ152" s="66"/>
      <c r="TEA152" s="66"/>
      <c r="TEB152" s="66"/>
      <c r="TEC152" s="66"/>
      <c r="TED152" s="66"/>
      <c r="TEE152" s="66"/>
      <c r="TEF152" s="66"/>
      <c r="TEG152" s="66"/>
      <c r="TEH152" s="66"/>
      <c r="TEI152" s="66"/>
      <c r="TEJ152" s="66"/>
      <c r="TEK152" s="66"/>
      <c r="TEL152" s="66"/>
      <c r="TEM152" s="66"/>
      <c r="TEN152" s="66"/>
      <c r="TEO152" s="66"/>
      <c r="TEP152" s="66"/>
      <c r="TEQ152" s="66"/>
      <c r="TER152" s="66"/>
      <c r="TES152" s="66"/>
      <c r="TET152" s="66"/>
      <c r="TEU152" s="66"/>
      <c r="TEV152" s="66"/>
      <c r="TEW152" s="66"/>
      <c r="TEX152" s="66"/>
      <c r="TEY152" s="66"/>
      <c r="TEZ152" s="66"/>
      <c r="TFA152" s="66"/>
      <c r="TFB152" s="66"/>
      <c r="TFC152" s="66"/>
      <c r="TFD152" s="66"/>
      <c r="TFE152" s="66"/>
      <c r="TFF152" s="66"/>
      <c r="TFG152" s="66"/>
      <c r="TFH152" s="66"/>
      <c r="TFI152" s="66"/>
      <c r="TFJ152" s="66"/>
      <c r="TFK152" s="66"/>
      <c r="TFL152" s="66"/>
      <c r="TFM152" s="66"/>
      <c r="TFN152" s="66"/>
      <c r="TFO152" s="66"/>
      <c r="TFP152" s="66"/>
      <c r="TFQ152" s="66"/>
      <c r="TFR152" s="66"/>
      <c r="TFS152" s="66"/>
      <c r="TFT152" s="66"/>
      <c r="TFU152" s="66"/>
      <c r="TFV152" s="66"/>
      <c r="TFW152" s="66"/>
      <c r="TFX152" s="66"/>
      <c r="TFY152" s="66"/>
      <c r="TFZ152" s="66"/>
      <c r="TGA152" s="66"/>
      <c r="TGB152" s="66"/>
      <c r="TGC152" s="66"/>
      <c r="TGD152" s="66"/>
      <c r="TGE152" s="66"/>
      <c r="TGF152" s="66"/>
      <c r="TGG152" s="66"/>
      <c r="TGH152" s="66"/>
      <c r="TGI152" s="66"/>
      <c r="TGJ152" s="66"/>
      <c r="TGK152" s="66"/>
      <c r="TGL152" s="66"/>
      <c r="TGM152" s="66"/>
      <c r="TGN152" s="66"/>
      <c r="TGO152" s="66"/>
      <c r="TGP152" s="66"/>
      <c r="TGQ152" s="66"/>
      <c r="TGR152" s="66"/>
      <c r="TGS152" s="66"/>
      <c r="TGT152" s="66"/>
      <c r="TGU152" s="66"/>
      <c r="TGV152" s="66"/>
      <c r="TGW152" s="66"/>
      <c r="TGX152" s="66"/>
      <c r="TGY152" s="66"/>
      <c r="TGZ152" s="66"/>
      <c r="THA152" s="66"/>
      <c r="THB152" s="66"/>
      <c r="THC152" s="66"/>
      <c r="THD152" s="66"/>
      <c r="THE152" s="66"/>
      <c r="THF152" s="66"/>
      <c r="THG152" s="66"/>
      <c r="THH152" s="66"/>
      <c r="THI152" s="66"/>
      <c r="THJ152" s="66"/>
      <c r="THK152" s="66"/>
      <c r="THL152" s="66"/>
      <c r="THM152" s="66"/>
      <c r="THN152" s="66"/>
      <c r="THO152" s="66"/>
      <c r="THP152" s="66"/>
      <c r="THQ152" s="66"/>
      <c r="THR152" s="66"/>
      <c r="THS152" s="66"/>
      <c r="THT152" s="66"/>
      <c r="THU152" s="66"/>
      <c r="THV152" s="66"/>
      <c r="THW152" s="66"/>
      <c r="THX152" s="66"/>
      <c r="THY152" s="66"/>
      <c r="THZ152" s="66"/>
      <c r="TIA152" s="66"/>
      <c r="TIB152" s="66"/>
      <c r="TIC152" s="66"/>
      <c r="TID152" s="66"/>
      <c r="TIE152" s="66"/>
      <c r="TIF152" s="66"/>
      <c r="TIG152" s="66"/>
      <c r="TIH152" s="66"/>
      <c r="TII152" s="66"/>
      <c r="TIJ152" s="66"/>
      <c r="TIK152" s="66"/>
      <c r="TIL152" s="66"/>
      <c r="TIM152" s="66"/>
      <c r="TIN152" s="66"/>
      <c r="TIO152" s="66"/>
      <c r="TIP152" s="66"/>
      <c r="TIQ152" s="66"/>
      <c r="TIR152" s="66"/>
      <c r="TIS152" s="66"/>
      <c r="TIT152" s="66"/>
      <c r="TIU152" s="66"/>
      <c r="TIV152" s="66"/>
      <c r="TIW152" s="66"/>
      <c r="TIX152" s="66"/>
      <c r="TIY152" s="66"/>
      <c r="TIZ152" s="66"/>
      <c r="TJA152" s="66"/>
      <c r="TJB152" s="66"/>
      <c r="TJC152" s="66"/>
      <c r="TJD152" s="66"/>
      <c r="TJE152" s="66"/>
      <c r="TJF152" s="66"/>
      <c r="TJG152" s="66"/>
      <c r="TJH152" s="66"/>
      <c r="TJI152" s="66"/>
      <c r="TJJ152" s="66"/>
      <c r="TJK152" s="66"/>
      <c r="TJL152" s="66"/>
      <c r="TJM152" s="66"/>
      <c r="TJN152" s="66"/>
      <c r="TJO152" s="66"/>
      <c r="TJP152" s="66"/>
      <c r="TJQ152" s="66"/>
      <c r="TJR152" s="66"/>
      <c r="TJS152" s="66"/>
      <c r="TJT152" s="66"/>
      <c r="TJU152" s="66"/>
      <c r="TJV152" s="66"/>
      <c r="TJW152" s="66"/>
      <c r="TJX152" s="66"/>
      <c r="TJY152" s="66"/>
      <c r="TJZ152" s="66"/>
      <c r="TKA152" s="66"/>
      <c r="TKB152" s="66"/>
      <c r="TKC152" s="66"/>
      <c r="TKD152" s="66"/>
      <c r="TKE152" s="66"/>
      <c r="TKF152" s="66"/>
      <c r="TKG152" s="66"/>
      <c r="TKH152" s="66"/>
      <c r="TKI152" s="66"/>
      <c r="TKJ152" s="66"/>
      <c r="TKK152" s="66"/>
      <c r="TKL152" s="66"/>
      <c r="TKM152" s="66"/>
      <c r="TKN152" s="66"/>
      <c r="TKO152" s="66"/>
      <c r="TKP152" s="66"/>
      <c r="TKQ152" s="66"/>
      <c r="TKR152" s="66"/>
      <c r="TKS152" s="66"/>
      <c r="TKT152" s="66"/>
      <c r="TKU152" s="66"/>
      <c r="TKV152" s="66"/>
      <c r="TKW152" s="66"/>
      <c r="TKX152" s="66"/>
      <c r="TKY152" s="66"/>
      <c r="TKZ152" s="66"/>
      <c r="TLA152" s="66"/>
      <c r="TLB152" s="66"/>
      <c r="TLC152" s="66"/>
      <c r="TLD152" s="66"/>
      <c r="TLE152" s="66"/>
      <c r="TLF152" s="66"/>
      <c r="TLG152" s="66"/>
      <c r="TLH152" s="66"/>
      <c r="TLI152" s="66"/>
      <c r="TLJ152" s="66"/>
      <c r="TLK152" s="66"/>
      <c r="TLL152" s="66"/>
      <c r="TLM152" s="66"/>
      <c r="TLN152" s="66"/>
      <c r="TLO152" s="66"/>
      <c r="TLP152" s="66"/>
      <c r="TLQ152" s="66"/>
      <c r="TLR152" s="66"/>
      <c r="TLS152" s="66"/>
      <c r="TLT152" s="66"/>
      <c r="TLU152" s="66"/>
      <c r="TLV152" s="66"/>
      <c r="TLW152" s="66"/>
      <c r="TLX152" s="66"/>
      <c r="TLY152" s="66"/>
      <c r="TLZ152" s="66"/>
      <c r="TMA152" s="66"/>
      <c r="TMB152" s="66"/>
      <c r="TMC152" s="66"/>
      <c r="TMD152" s="66"/>
      <c r="TME152" s="66"/>
      <c r="TMF152" s="66"/>
      <c r="TMG152" s="66"/>
      <c r="TMH152" s="66"/>
      <c r="TMI152" s="66"/>
      <c r="TMJ152" s="66"/>
      <c r="TMK152" s="66"/>
      <c r="TML152" s="66"/>
      <c r="TMM152" s="66"/>
      <c r="TMN152" s="66"/>
      <c r="TMO152" s="66"/>
      <c r="TMP152" s="66"/>
      <c r="TMQ152" s="66"/>
      <c r="TMR152" s="66"/>
      <c r="TMS152" s="66"/>
      <c r="TMT152" s="66"/>
      <c r="TMU152" s="66"/>
      <c r="TMV152" s="66"/>
      <c r="TMW152" s="66"/>
      <c r="TMX152" s="66"/>
      <c r="TMY152" s="66"/>
      <c r="TMZ152" s="66"/>
      <c r="TNA152" s="66"/>
      <c r="TNB152" s="66"/>
      <c r="TNC152" s="66"/>
      <c r="TND152" s="66"/>
      <c r="TNE152" s="66"/>
      <c r="TNF152" s="66"/>
      <c r="TNG152" s="66"/>
      <c r="TNH152" s="66"/>
      <c r="TNI152" s="66"/>
      <c r="TNJ152" s="66"/>
      <c r="TNK152" s="66"/>
      <c r="TNL152" s="66"/>
      <c r="TNM152" s="66"/>
      <c r="TNN152" s="66"/>
      <c r="TNO152" s="66"/>
      <c r="TNP152" s="66"/>
      <c r="TNQ152" s="66"/>
      <c r="TNR152" s="66"/>
      <c r="TNS152" s="66"/>
      <c r="TNT152" s="66"/>
      <c r="TNU152" s="66"/>
      <c r="TNV152" s="66"/>
      <c r="TNW152" s="66"/>
      <c r="TNX152" s="66"/>
      <c r="TNY152" s="66"/>
      <c r="TNZ152" s="66"/>
      <c r="TOA152" s="66"/>
      <c r="TOB152" s="66"/>
      <c r="TOC152" s="66"/>
      <c r="TOD152" s="66"/>
      <c r="TOE152" s="66"/>
      <c r="TOF152" s="66"/>
      <c r="TOG152" s="66"/>
      <c r="TOH152" s="66"/>
      <c r="TOI152" s="66"/>
      <c r="TOJ152" s="66"/>
      <c r="TOK152" s="66"/>
      <c r="TOL152" s="66"/>
      <c r="TOM152" s="66"/>
      <c r="TON152" s="66"/>
      <c r="TOO152" s="66"/>
      <c r="TOP152" s="66"/>
      <c r="TOQ152" s="66"/>
      <c r="TOR152" s="66"/>
      <c r="TOS152" s="66"/>
      <c r="TOT152" s="66"/>
      <c r="TOU152" s="66"/>
      <c r="TOV152" s="66"/>
      <c r="TOW152" s="66"/>
      <c r="TOX152" s="66"/>
      <c r="TOY152" s="66"/>
      <c r="TOZ152" s="66"/>
      <c r="TPA152" s="66"/>
      <c r="TPB152" s="66"/>
      <c r="TPC152" s="66"/>
      <c r="TPD152" s="66"/>
      <c r="TPE152" s="66"/>
      <c r="TPF152" s="66"/>
      <c r="TPG152" s="66"/>
      <c r="TPH152" s="66"/>
      <c r="TPI152" s="66"/>
      <c r="TPJ152" s="66"/>
      <c r="TPK152" s="66"/>
      <c r="TPL152" s="66"/>
      <c r="TPM152" s="66"/>
      <c r="TPN152" s="66"/>
      <c r="TPO152" s="66"/>
      <c r="TPP152" s="66"/>
      <c r="TPQ152" s="66"/>
      <c r="TPR152" s="66"/>
      <c r="TPS152" s="66"/>
      <c r="TPT152" s="66"/>
      <c r="TPU152" s="66"/>
      <c r="TPV152" s="66"/>
      <c r="TPW152" s="66"/>
      <c r="TPX152" s="66"/>
      <c r="TPY152" s="66"/>
      <c r="TPZ152" s="66"/>
      <c r="TQA152" s="66"/>
      <c r="TQB152" s="66"/>
      <c r="TQC152" s="66"/>
      <c r="TQD152" s="66"/>
      <c r="TQE152" s="66"/>
      <c r="TQF152" s="66"/>
      <c r="TQG152" s="66"/>
      <c r="TQH152" s="66"/>
      <c r="TQI152" s="66"/>
      <c r="TQJ152" s="66"/>
      <c r="TQK152" s="66"/>
      <c r="TQL152" s="66"/>
      <c r="TQM152" s="66"/>
      <c r="TQN152" s="66"/>
      <c r="TQO152" s="66"/>
      <c r="TQP152" s="66"/>
      <c r="TQQ152" s="66"/>
      <c r="TQR152" s="66"/>
      <c r="TQS152" s="66"/>
      <c r="TQT152" s="66"/>
      <c r="TQU152" s="66"/>
      <c r="TQV152" s="66"/>
      <c r="TQW152" s="66"/>
      <c r="TQX152" s="66"/>
      <c r="TQY152" s="66"/>
      <c r="TQZ152" s="66"/>
      <c r="TRA152" s="66"/>
      <c r="TRB152" s="66"/>
      <c r="TRC152" s="66"/>
      <c r="TRD152" s="66"/>
      <c r="TRE152" s="66"/>
      <c r="TRF152" s="66"/>
      <c r="TRG152" s="66"/>
      <c r="TRH152" s="66"/>
      <c r="TRI152" s="66"/>
      <c r="TRJ152" s="66"/>
      <c r="TRK152" s="66"/>
      <c r="TRL152" s="66"/>
      <c r="TRM152" s="66"/>
      <c r="TRN152" s="66"/>
      <c r="TRO152" s="66"/>
      <c r="TRP152" s="66"/>
      <c r="TRQ152" s="66"/>
      <c r="TRR152" s="66"/>
      <c r="TRS152" s="66"/>
      <c r="TRT152" s="66"/>
      <c r="TRU152" s="66"/>
      <c r="TRV152" s="66"/>
      <c r="TRW152" s="66"/>
      <c r="TRX152" s="66"/>
      <c r="TRY152" s="66"/>
      <c r="TRZ152" s="66"/>
      <c r="TSA152" s="66"/>
      <c r="TSB152" s="66"/>
      <c r="TSC152" s="66"/>
      <c r="TSD152" s="66"/>
      <c r="TSE152" s="66"/>
      <c r="TSF152" s="66"/>
      <c r="TSG152" s="66"/>
      <c r="TSH152" s="66"/>
      <c r="TSI152" s="66"/>
      <c r="TSJ152" s="66"/>
      <c r="TSK152" s="66"/>
      <c r="TSL152" s="66"/>
      <c r="TSM152" s="66"/>
      <c r="TSN152" s="66"/>
      <c r="TSO152" s="66"/>
      <c r="TSP152" s="66"/>
      <c r="TSQ152" s="66"/>
      <c r="TSR152" s="66"/>
      <c r="TSS152" s="66"/>
      <c r="TST152" s="66"/>
      <c r="TSU152" s="66"/>
      <c r="TSV152" s="66"/>
      <c r="TSW152" s="66"/>
      <c r="TSX152" s="66"/>
      <c r="TSY152" s="66"/>
      <c r="TSZ152" s="66"/>
      <c r="TTA152" s="66"/>
      <c r="TTB152" s="66"/>
      <c r="TTC152" s="66"/>
      <c r="TTD152" s="66"/>
      <c r="TTE152" s="66"/>
      <c r="TTF152" s="66"/>
      <c r="TTG152" s="66"/>
      <c r="TTH152" s="66"/>
      <c r="TTI152" s="66"/>
      <c r="TTJ152" s="66"/>
      <c r="TTK152" s="66"/>
      <c r="TTL152" s="66"/>
      <c r="TTM152" s="66"/>
      <c r="TTN152" s="66"/>
      <c r="TTO152" s="66"/>
      <c r="TTP152" s="66"/>
      <c r="TTQ152" s="66"/>
      <c r="TTR152" s="66"/>
      <c r="TTS152" s="66"/>
      <c r="TTT152" s="66"/>
      <c r="TTU152" s="66"/>
      <c r="TTV152" s="66"/>
      <c r="TTW152" s="66"/>
      <c r="TTX152" s="66"/>
      <c r="TTY152" s="66"/>
      <c r="TTZ152" s="66"/>
      <c r="TUA152" s="66"/>
      <c r="TUB152" s="66"/>
      <c r="TUC152" s="66"/>
      <c r="TUD152" s="66"/>
      <c r="TUE152" s="66"/>
      <c r="TUF152" s="66"/>
      <c r="TUG152" s="66"/>
      <c r="TUH152" s="66"/>
      <c r="TUI152" s="66"/>
      <c r="TUJ152" s="66"/>
      <c r="TUK152" s="66"/>
      <c r="TUL152" s="66"/>
      <c r="TUM152" s="66"/>
      <c r="TUN152" s="66"/>
      <c r="TUO152" s="66"/>
      <c r="TUP152" s="66"/>
      <c r="TUQ152" s="66"/>
      <c r="TUR152" s="66"/>
      <c r="TUS152" s="66"/>
      <c r="TUT152" s="66"/>
      <c r="TUU152" s="66"/>
      <c r="TUV152" s="66"/>
      <c r="TUW152" s="66"/>
      <c r="TUX152" s="66"/>
      <c r="TUY152" s="66"/>
      <c r="TUZ152" s="66"/>
      <c r="TVA152" s="66"/>
      <c r="TVB152" s="66"/>
      <c r="TVC152" s="66"/>
      <c r="TVD152" s="66"/>
      <c r="TVE152" s="66"/>
      <c r="TVF152" s="66"/>
      <c r="TVG152" s="66"/>
      <c r="TVH152" s="66"/>
      <c r="TVI152" s="66"/>
      <c r="TVJ152" s="66"/>
      <c r="TVK152" s="66"/>
      <c r="TVL152" s="66"/>
      <c r="TVM152" s="66"/>
      <c r="TVN152" s="66"/>
      <c r="TVO152" s="66"/>
      <c r="TVP152" s="66"/>
      <c r="TVQ152" s="66"/>
      <c r="TVR152" s="66"/>
      <c r="TVS152" s="66"/>
      <c r="TVT152" s="66"/>
      <c r="TVU152" s="66"/>
      <c r="TVV152" s="66"/>
      <c r="TVW152" s="66"/>
      <c r="TVX152" s="66"/>
      <c r="TVY152" s="66"/>
      <c r="TVZ152" s="66"/>
      <c r="TWA152" s="66"/>
      <c r="TWB152" s="66"/>
      <c r="TWC152" s="66"/>
      <c r="TWD152" s="66"/>
      <c r="TWE152" s="66"/>
      <c r="TWF152" s="66"/>
      <c r="TWG152" s="66"/>
      <c r="TWH152" s="66"/>
      <c r="TWI152" s="66"/>
      <c r="TWJ152" s="66"/>
      <c r="TWK152" s="66"/>
      <c r="TWL152" s="66"/>
      <c r="TWM152" s="66"/>
      <c r="TWN152" s="66"/>
      <c r="TWO152" s="66"/>
      <c r="TWP152" s="66"/>
      <c r="TWQ152" s="66"/>
      <c r="TWR152" s="66"/>
      <c r="TWS152" s="66"/>
      <c r="TWT152" s="66"/>
      <c r="TWU152" s="66"/>
      <c r="TWV152" s="66"/>
      <c r="TWW152" s="66"/>
      <c r="TWX152" s="66"/>
      <c r="TWY152" s="66"/>
      <c r="TWZ152" s="66"/>
      <c r="TXA152" s="66"/>
      <c r="TXB152" s="66"/>
      <c r="TXC152" s="66"/>
      <c r="TXD152" s="66"/>
      <c r="TXE152" s="66"/>
      <c r="TXF152" s="66"/>
      <c r="TXG152" s="66"/>
      <c r="TXH152" s="66"/>
      <c r="TXI152" s="66"/>
      <c r="TXJ152" s="66"/>
      <c r="TXK152" s="66"/>
      <c r="TXL152" s="66"/>
      <c r="TXM152" s="66"/>
      <c r="TXN152" s="66"/>
      <c r="TXO152" s="66"/>
      <c r="TXP152" s="66"/>
      <c r="TXQ152" s="66"/>
      <c r="TXR152" s="66"/>
      <c r="TXS152" s="66"/>
      <c r="TXT152" s="66"/>
      <c r="TXU152" s="66"/>
      <c r="TXV152" s="66"/>
      <c r="TXW152" s="66"/>
      <c r="TXX152" s="66"/>
      <c r="TXY152" s="66"/>
      <c r="TXZ152" s="66"/>
      <c r="TYA152" s="66"/>
      <c r="TYB152" s="66"/>
      <c r="TYC152" s="66"/>
      <c r="TYD152" s="66"/>
      <c r="TYE152" s="66"/>
      <c r="TYF152" s="66"/>
      <c r="TYG152" s="66"/>
      <c r="TYH152" s="66"/>
      <c r="TYI152" s="66"/>
      <c r="TYJ152" s="66"/>
      <c r="TYK152" s="66"/>
      <c r="TYL152" s="66"/>
      <c r="TYM152" s="66"/>
      <c r="TYN152" s="66"/>
      <c r="TYO152" s="66"/>
      <c r="TYP152" s="66"/>
      <c r="TYQ152" s="66"/>
      <c r="TYR152" s="66"/>
      <c r="TYS152" s="66"/>
      <c r="TYT152" s="66"/>
      <c r="TYU152" s="66"/>
      <c r="TYV152" s="66"/>
      <c r="TYW152" s="66"/>
      <c r="TYX152" s="66"/>
      <c r="TYY152" s="66"/>
      <c r="TYZ152" s="66"/>
      <c r="TZA152" s="66"/>
      <c r="TZB152" s="66"/>
      <c r="TZC152" s="66"/>
      <c r="TZD152" s="66"/>
      <c r="TZE152" s="66"/>
      <c r="TZF152" s="66"/>
      <c r="TZG152" s="66"/>
      <c r="TZH152" s="66"/>
      <c r="TZI152" s="66"/>
      <c r="TZJ152" s="66"/>
      <c r="TZK152" s="66"/>
      <c r="TZL152" s="66"/>
      <c r="TZM152" s="66"/>
      <c r="TZN152" s="66"/>
      <c r="TZO152" s="66"/>
      <c r="TZP152" s="66"/>
      <c r="TZQ152" s="66"/>
      <c r="TZR152" s="66"/>
      <c r="TZS152" s="66"/>
      <c r="TZT152" s="66"/>
      <c r="TZU152" s="66"/>
      <c r="TZV152" s="66"/>
      <c r="TZW152" s="66"/>
      <c r="TZX152" s="66"/>
      <c r="TZY152" s="66"/>
      <c r="TZZ152" s="66"/>
      <c r="UAA152" s="66"/>
      <c r="UAB152" s="66"/>
      <c r="UAC152" s="66"/>
      <c r="UAD152" s="66"/>
      <c r="UAE152" s="66"/>
      <c r="UAF152" s="66"/>
      <c r="UAG152" s="66"/>
      <c r="UAH152" s="66"/>
      <c r="UAI152" s="66"/>
      <c r="UAJ152" s="66"/>
      <c r="UAK152" s="66"/>
      <c r="UAL152" s="66"/>
      <c r="UAM152" s="66"/>
      <c r="UAN152" s="66"/>
      <c r="UAO152" s="66"/>
      <c r="UAP152" s="66"/>
      <c r="UAQ152" s="66"/>
      <c r="UAR152" s="66"/>
      <c r="UAS152" s="66"/>
      <c r="UAT152" s="66"/>
      <c r="UAU152" s="66"/>
      <c r="UAV152" s="66"/>
      <c r="UAW152" s="66"/>
      <c r="UAX152" s="66"/>
      <c r="UAY152" s="66"/>
      <c r="UAZ152" s="66"/>
      <c r="UBA152" s="66"/>
      <c r="UBB152" s="66"/>
      <c r="UBC152" s="66"/>
      <c r="UBD152" s="66"/>
      <c r="UBE152" s="66"/>
      <c r="UBF152" s="66"/>
      <c r="UBG152" s="66"/>
      <c r="UBH152" s="66"/>
      <c r="UBI152" s="66"/>
      <c r="UBJ152" s="66"/>
      <c r="UBK152" s="66"/>
      <c r="UBL152" s="66"/>
      <c r="UBM152" s="66"/>
      <c r="UBN152" s="66"/>
      <c r="UBO152" s="66"/>
      <c r="UBP152" s="66"/>
      <c r="UBQ152" s="66"/>
      <c r="UBR152" s="66"/>
      <c r="UBS152" s="66"/>
      <c r="UBT152" s="66"/>
      <c r="UBU152" s="66"/>
      <c r="UBV152" s="66"/>
      <c r="UBW152" s="66"/>
      <c r="UBX152" s="66"/>
      <c r="UBY152" s="66"/>
      <c r="UBZ152" s="66"/>
      <c r="UCA152" s="66"/>
      <c r="UCB152" s="66"/>
      <c r="UCC152" s="66"/>
      <c r="UCD152" s="66"/>
      <c r="UCE152" s="66"/>
      <c r="UCF152" s="66"/>
      <c r="UCG152" s="66"/>
      <c r="UCH152" s="66"/>
      <c r="UCI152" s="66"/>
      <c r="UCJ152" s="66"/>
      <c r="UCK152" s="66"/>
      <c r="UCL152" s="66"/>
      <c r="UCM152" s="66"/>
      <c r="UCN152" s="66"/>
      <c r="UCO152" s="66"/>
      <c r="UCP152" s="66"/>
      <c r="UCQ152" s="66"/>
      <c r="UCR152" s="66"/>
      <c r="UCS152" s="66"/>
      <c r="UCT152" s="66"/>
      <c r="UCU152" s="66"/>
      <c r="UCV152" s="66"/>
      <c r="UCW152" s="66"/>
      <c r="UCX152" s="66"/>
      <c r="UCY152" s="66"/>
      <c r="UCZ152" s="66"/>
      <c r="UDA152" s="66"/>
      <c r="UDB152" s="66"/>
      <c r="UDC152" s="66"/>
      <c r="UDD152" s="66"/>
      <c r="UDE152" s="66"/>
      <c r="UDF152" s="66"/>
      <c r="UDG152" s="66"/>
      <c r="UDH152" s="66"/>
      <c r="UDI152" s="66"/>
      <c r="UDJ152" s="66"/>
      <c r="UDK152" s="66"/>
      <c r="UDL152" s="66"/>
      <c r="UDM152" s="66"/>
      <c r="UDN152" s="66"/>
      <c r="UDO152" s="66"/>
      <c r="UDP152" s="66"/>
      <c r="UDQ152" s="66"/>
      <c r="UDR152" s="66"/>
      <c r="UDS152" s="66"/>
      <c r="UDT152" s="66"/>
      <c r="UDU152" s="66"/>
      <c r="UDV152" s="66"/>
      <c r="UDW152" s="66"/>
      <c r="UDX152" s="66"/>
      <c r="UDY152" s="66"/>
      <c r="UDZ152" s="66"/>
      <c r="UEA152" s="66"/>
      <c r="UEB152" s="66"/>
      <c r="UEC152" s="66"/>
      <c r="UED152" s="66"/>
      <c r="UEE152" s="66"/>
      <c r="UEF152" s="66"/>
      <c r="UEG152" s="66"/>
      <c r="UEH152" s="66"/>
      <c r="UEI152" s="66"/>
      <c r="UEJ152" s="66"/>
      <c r="UEK152" s="66"/>
      <c r="UEL152" s="66"/>
      <c r="UEM152" s="66"/>
      <c r="UEN152" s="66"/>
      <c r="UEO152" s="66"/>
      <c r="UEP152" s="66"/>
      <c r="UEQ152" s="66"/>
      <c r="UER152" s="66"/>
      <c r="UES152" s="66"/>
      <c r="UET152" s="66"/>
      <c r="UEU152" s="66"/>
      <c r="UEV152" s="66"/>
      <c r="UEW152" s="66"/>
      <c r="UEX152" s="66"/>
      <c r="UEY152" s="66"/>
      <c r="UEZ152" s="66"/>
      <c r="UFA152" s="66"/>
      <c r="UFB152" s="66"/>
      <c r="UFC152" s="66"/>
      <c r="UFD152" s="66"/>
      <c r="UFE152" s="66"/>
      <c r="UFF152" s="66"/>
      <c r="UFG152" s="66"/>
      <c r="UFH152" s="66"/>
      <c r="UFI152" s="66"/>
      <c r="UFJ152" s="66"/>
      <c r="UFK152" s="66"/>
      <c r="UFL152" s="66"/>
      <c r="UFM152" s="66"/>
      <c r="UFN152" s="66"/>
      <c r="UFO152" s="66"/>
      <c r="UFP152" s="66"/>
      <c r="UFQ152" s="66"/>
      <c r="UFR152" s="66"/>
      <c r="UFS152" s="66"/>
      <c r="UFT152" s="66"/>
      <c r="UFU152" s="66"/>
      <c r="UFV152" s="66"/>
      <c r="UFW152" s="66"/>
      <c r="UFX152" s="66"/>
      <c r="UFY152" s="66"/>
      <c r="UFZ152" s="66"/>
      <c r="UGA152" s="66"/>
      <c r="UGB152" s="66"/>
      <c r="UGC152" s="66"/>
      <c r="UGD152" s="66"/>
      <c r="UGE152" s="66"/>
      <c r="UGF152" s="66"/>
      <c r="UGG152" s="66"/>
      <c r="UGH152" s="66"/>
      <c r="UGI152" s="66"/>
      <c r="UGJ152" s="66"/>
      <c r="UGK152" s="66"/>
      <c r="UGL152" s="66"/>
      <c r="UGM152" s="66"/>
      <c r="UGN152" s="66"/>
      <c r="UGO152" s="66"/>
      <c r="UGP152" s="66"/>
      <c r="UGQ152" s="66"/>
      <c r="UGR152" s="66"/>
      <c r="UGS152" s="66"/>
      <c r="UGT152" s="66"/>
      <c r="UGU152" s="66"/>
      <c r="UGV152" s="66"/>
      <c r="UGW152" s="66"/>
      <c r="UGX152" s="66"/>
      <c r="UGY152" s="66"/>
      <c r="UGZ152" s="66"/>
      <c r="UHA152" s="66"/>
      <c r="UHB152" s="66"/>
      <c r="UHC152" s="66"/>
      <c r="UHD152" s="66"/>
      <c r="UHE152" s="66"/>
      <c r="UHF152" s="66"/>
      <c r="UHG152" s="66"/>
      <c r="UHH152" s="66"/>
      <c r="UHI152" s="66"/>
      <c r="UHJ152" s="66"/>
      <c r="UHK152" s="66"/>
      <c r="UHL152" s="66"/>
      <c r="UHM152" s="66"/>
      <c r="UHN152" s="66"/>
      <c r="UHO152" s="66"/>
      <c r="UHP152" s="66"/>
      <c r="UHQ152" s="66"/>
      <c r="UHR152" s="66"/>
      <c r="UHS152" s="66"/>
      <c r="UHT152" s="66"/>
      <c r="UHU152" s="66"/>
      <c r="UHV152" s="66"/>
      <c r="UHW152" s="66"/>
      <c r="UHX152" s="66"/>
      <c r="UHY152" s="66"/>
      <c r="UHZ152" s="66"/>
      <c r="UIA152" s="66"/>
      <c r="UIB152" s="66"/>
      <c r="UIC152" s="66"/>
      <c r="UID152" s="66"/>
      <c r="UIE152" s="66"/>
      <c r="UIF152" s="66"/>
      <c r="UIG152" s="66"/>
      <c r="UIH152" s="66"/>
      <c r="UII152" s="66"/>
      <c r="UIJ152" s="66"/>
      <c r="UIK152" s="66"/>
      <c r="UIL152" s="66"/>
      <c r="UIM152" s="66"/>
      <c r="UIN152" s="66"/>
      <c r="UIO152" s="66"/>
      <c r="UIP152" s="66"/>
      <c r="UIQ152" s="66"/>
      <c r="UIR152" s="66"/>
      <c r="UIS152" s="66"/>
      <c r="UIT152" s="66"/>
      <c r="UIU152" s="66"/>
      <c r="UIV152" s="66"/>
      <c r="UIW152" s="66"/>
      <c r="UIX152" s="66"/>
      <c r="UIY152" s="66"/>
      <c r="UIZ152" s="66"/>
      <c r="UJA152" s="66"/>
      <c r="UJB152" s="66"/>
      <c r="UJC152" s="66"/>
      <c r="UJD152" s="66"/>
      <c r="UJE152" s="66"/>
      <c r="UJF152" s="66"/>
      <c r="UJG152" s="66"/>
      <c r="UJH152" s="66"/>
      <c r="UJI152" s="66"/>
      <c r="UJJ152" s="66"/>
      <c r="UJK152" s="66"/>
      <c r="UJL152" s="66"/>
      <c r="UJM152" s="66"/>
      <c r="UJN152" s="66"/>
      <c r="UJO152" s="66"/>
      <c r="UJP152" s="66"/>
      <c r="UJQ152" s="66"/>
      <c r="UJR152" s="66"/>
      <c r="UJS152" s="66"/>
      <c r="UJT152" s="66"/>
      <c r="UJU152" s="66"/>
      <c r="UJV152" s="66"/>
      <c r="UJW152" s="66"/>
      <c r="UJX152" s="66"/>
      <c r="UJY152" s="66"/>
      <c r="UJZ152" s="66"/>
      <c r="UKA152" s="66"/>
      <c r="UKB152" s="66"/>
      <c r="UKC152" s="66"/>
      <c r="UKD152" s="66"/>
      <c r="UKE152" s="66"/>
      <c r="UKF152" s="66"/>
      <c r="UKG152" s="66"/>
      <c r="UKH152" s="66"/>
      <c r="UKI152" s="66"/>
      <c r="UKJ152" s="66"/>
      <c r="UKK152" s="66"/>
      <c r="UKL152" s="66"/>
      <c r="UKM152" s="66"/>
      <c r="UKN152" s="66"/>
      <c r="UKO152" s="66"/>
      <c r="UKP152" s="66"/>
      <c r="UKQ152" s="66"/>
      <c r="UKR152" s="66"/>
      <c r="UKS152" s="66"/>
      <c r="UKT152" s="66"/>
      <c r="UKU152" s="66"/>
      <c r="UKV152" s="66"/>
      <c r="UKW152" s="66"/>
      <c r="UKX152" s="66"/>
      <c r="UKY152" s="66"/>
      <c r="UKZ152" s="66"/>
      <c r="ULA152" s="66"/>
      <c r="ULB152" s="66"/>
      <c r="ULC152" s="66"/>
      <c r="ULD152" s="66"/>
      <c r="ULE152" s="66"/>
      <c r="ULF152" s="66"/>
      <c r="ULG152" s="66"/>
      <c r="ULH152" s="66"/>
      <c r="ULI152" s="66"/>
      <c r="ULJ152" s="66"/>
      <c r="ULK152" s="66"/>
      <c r="ULL152" s="66"/>
      <c r="ULM152" s="66"/>
      <c r="ULN152" s="66"/>
      <c r="ULO152" s="66"/>
      <c r="ULP152" s="66"/>
      <c r="ULQ152" s="66"/>
      <c r="ULR152" s="66"/>
      <c r="ULS152" s="66"/>
      <c r="ULT152" s="66"/>
      <c r="ULU152" s="66"/>
      <c r="ULV152" s="66"/>
      <c r="ULW152" s="66"/>
      <c r="ULX152" s="66"/>
      <c r="ULY152" s="66"/>
      <c r="ULZ152" s="66"/>
      <c r="UMA152" s="66"/>
      <c r="UMB152" s="66"/>
      <c r="UMC152" s="66"/>
      <c r="UMD152" s="66"/>
      <c r="UME152" s="66"/>
      <c r="UMF152" s="66"/>
      <c r="UMG152" s="66"/>
      <c r="UMH152" s="66"/>
      <c r="UMI152" s="66"/>
      <c r="UMJ152" s="66"/>
      <c r="UMK152" s="66"/>
      <c r="UML152" s="66"/>
      <c r="UMM152" s="66"/>
      <c r="UMN152" s="66"/>
      <c r="UMO152" s="66"/>
      <c r="UMP152" s="66"/>
      <c r="UMQ152" s="66"/>
      <c r="UMR152" s="66"/>
      <c r="UMS152" s="66"/>
      <c r="UMT152" s="66"/>
      <c r="UMU152" s="66"/>
      <c r="UMV152" s="66"/>
      <c r="UMW152" s="66"/>
      <c r="UMX152" s="66"/>
      <c r="UMY152" s="66"/>
      <c r="UMZ152" s="66"/>
      <c r="UNA152" s="66"/>
      <c r="UNB152" s="66"/>
      <c r="UNC152" s="66"/>
      <c r="UND152" s="66"/>
      <c r="UNE152" s="66"/>
      <c r="UNF152" s="66"/>
      <c r="UNG152" s="66"/>
      <c r="UNH152" s="66"/>
      <c r="UNI152" s="66"/>
      <c r="UNJ152" s="66"/>
      <c r="UNK152" s="66"/>
      <c r="UNL152" s="66"/>
      <c r="UNM152" s="66"/>
      <c r="UNN152" s="66"/>
      <c r="UNO152" s="66"/>
      <c r="UNP152" s="66"/>
      <c r="UNQ152" s="66"/>
      <c r="UNR152" s="66"/>
      <c r="UNS152" s="66"/>
      <c r="UNT152" s="66"/>
      <c r="UNU152" s="66"/>
      <c r="UNV152" s="66"/>
      <c r="UNW152" s="66"/>
      <c r="UNX152" s="66"/>
      <c r="UNY152" s="66"/>
      <c r="UNZ152" s="66"/>
      <c r="UOA152" s="66"/>
      <c r="UOB152" s="66"/>
      <c r="UOC152" s="66"/>
      <c r="UOD152" s="66"/>
      <c r="UOE152" s="66"/>
      <c r="UOF152" s="66"/>
      <c r="UOG152" s="66"/>
      <c r="UOH152" s="66"/>
      <c r="UOI152" s="66"/>
      <c r="UOJ152" s="66"/>
      <c r="UOK152" s="66"/>
      <c r="UOL152" s="66"/>
      <c r="UOM152" s="66"/>
      <c r="UON152" s="66"/>
      <c r="UOO152" s="66"/>
      <c r="UOP152" s="66"/>
      <c r="UOQ152" s="66"/>
      <c r="UOR152" s="66"/>
      <c r="UOS152" s="66"/>
      <c r="UOT152" s="66"/>
      <c r="UOU152" s="66"/>
      <c r="UOV152" s="66"/>
      <c r="UOW152" s="66"/>
      <c r="UOX152" s="66"/>
      <c r="UOY152" s="66"/>
      <c r="UOZ152" s="66"/>
      <c r="UPA152" s="66"/>
      <c r="UPB152" s="66"/>
      <c r="UPC152" s="66"/>
      <c r="UPD152" s="66"/>
      <c r="UPE152" s="66"/>
      <c r="UPF152" s="66"/>
      <c r="UPG152" s="66"/>
      <c r="UPH152" s="66"/>
      <c r="UPI152" s="66"/>
      <c r="UPJ152" s="66"/>
      <c r="UPK152" s="66"/>
      <c r="UPL152" s="66"/>
      <c r="UPM152" s="66"/>
      <c r="UPN152" s="66"/>
      <c r="UPO152" s="66"/>
      <c r="UPP152" s="66"/>
      <c r="UPQ152" s="66"/>
      <c r="UPR152" s="66"/>
      <c r="UPS152" s="66"/>
      <c r="UPT152" s="66"/>
      <c r="UPU152" s="66"/>
      <c r="UPV152" s="66"/>
      <c r="UPW152" s="66"/>
      <c r="UPX152" s="66"/>
      <c r="UPY152" s="66"/>
      <c r="UPZ152" s="66"/>
      <c r="UQA152" s="66"/>
      <c r="UQB152" s="66"/>
      <c r="UQC152" s="66"/>
      <c r="UQD152" s="66"/>
      <c r="UQE152" s="66"/>
      <c r="UQF152" s="66"/>
      <c r="UQG152" s="66"/>
      <c r="UQH152" s="66"/>
      <c r="UQI152" s="66"/>
      <c r="UQJ152" s="66"/>
      <c r="UQK152" s="66"/>
      <c r="UQL152" s="66"/>
      <c r="UQM152" s="66"/>
      <c r="UQN152" s="66"/>
      <c r="UQO152" s="66"/>
      <c r="UQP152" s="66"/>
      <c r="UQQ152" s="66"/>
      <c r="UQR152" s="66"/>
      <c r="UQS152" s="66"/>
      <c r="UQT152" s="66"/>
      <c r="UQU152" s="66"/>
      <c r="UQV152" s="66"/>
      <c r="UQW152" s="66"/>
      <c r="UQX152" s="66"/>
      <c r="UQY152" s="66"/>
      <c r="UQZ152" s="66"/>
      <c r="URA152" s="66"/>
      <c r="URB152" s="66"/>
      <c r="URC152" s="66"/>
      <c r="URD152" s="66"/>
      <c r="URE152" s="66"/>
      <c r="URF152" s="66"/>
      <c r="URG152" s="66"/>
      <c r="URH152" s="66"/>
      <c r="URI152" s="66"/>
      <c r="URJ152" s="66"/>
      <c r="URK152" s="66"/>
      <c r="URL152" s="66"/>
      <c r="URM152" s="66"/>
      <c r="URN152" s="66"/>
      <c r="URO152" s="66"/>
      <c r="URP152" s="66"/>
      <c r="URQ152" s="66"/>
      <c r="URR152" s="66"/>
      <c r="URS152" s="66"/>
      <c r="URT152" s="66"/>
      <c r="URU152" s="66"/>
      <c r="URV152" s="66"/>
      <c r="URW152" s="66"/>
      <c r="URX152" s="66"/>
      <c r="URY152" s="66"/>
      <c r="URZ152" s="66"/>
      <c r="USA152" s="66"/>
      <c r="USB152" s="66"/>
      <c r="USC152" s="66"/>
      <c r="USD152" s="66"/>
      <c r="USE152" s="66"/>
      <c r="USF152" s="66"/>
      <c r="USG152" s="66"/>
      <c r="USH152" s="66"/>
      <c r="USI152" s="66"/>
      <c r="USJ152" s="66"/>
      <c r="USK152" s="66"/>
      <c r="USL152" s="66"/>
      <c r="USM152" s="66"/>
      <c r="USN152" s="66"/>
      <c r="USO152" s="66"/>
      <c r="USP152" s="66"/>
      <c r="USQ152" s="66"/>
      <c r="USR152" s="66"/>
      <c r="USS152" s="66"/>
      <c r="UST152" s="66"/>
      <c r="USU152" s="66"/>
      <c r="USV152" s="66"/>
      <c r="USW152" s="66"/>
      <c r="USX152" s="66"/>
      <c r="USY152" s="66"/>
      <c r="USZ152" s="66"/>
      <c r="UTA152" s="66"/>
      <c r="UTB152" s="66"/>
      <c r="UTC152" s="66"/>
      <c r="UTD152" s="66"/>
      <c r="UTE152" s="66"/>
      <c r="UTF152" s="66"/>
      <c r="UTG152" s="66"/>
      <c r="UTH152" s="66"/>
      <c r="UTI152" s="66"/>
      <c r="UTJ152" s="66"/>
      <c r="UTK152" s="66"/>
      <c r="UTL152" s="66"/>
      <c r="UTM152" s="66"/>
      <c r="UTN152" s="66"/>
      <c r="UTO152" s="66"/>
      <c r="UTP152" s="66"/>
      <c r="UTQ152" s="66"/>
      <c r="UTR152" s="66"/>
      <c r="UTS152" s="66"/>
      <c r="UTT152" s="66"/>
      <c r="UTU152" s="66"/>
      <c r="UTV152" s="66"/>
      <c r="UTW152" s="66"/>
      <c r="UTX152" s="66"/>
      <c r="UTY152" s="66"/>
      <c r="UTZ152" s="66"/>
      <c r="UUA152" s="66"/>
      <c r="UUB152" s="66"/>
      <c r="UUC152" s="66"/>
      <c r="UUD152" s="66"/>
      <c r="UUE152" s="66"/>
      <c r="UUF152" s="66"/>
      <c r="UUG152" s="66"/>
      <c r="UUH152" s="66"/>
      <c r="UUI152" s="66"/>
      <c r="UUJ152" s="66"/>
      <c r="UUK152" s="66"/>
      <c r="UUL152" s="66"/>
      <c r="UUM152" s="66"/>
      <c r="UUN152" s="66"/>
      <c r="UUO152" s="66"/>
      <c r="UUP152" s="66"/>
      <c r="UUQ152" s="66"/>
      <c r="UUR152" s="66"/>
      <c r="UUS152" s="66"/>
      <c r="UUT152" s="66"/>
      <c r="UUU152" s="66"/>
      <c r="UUV152" s="66"/>
      <c r="UUW152" s="66"/>
      <c r="UUX152" s="66"/>
      <c r="UUY152" s="66"/>
      <c r="UUZ152" s="66"/>
      <c r="UVA152" s="66"/>
      <c r="UVB152" s="66"/>
      <c r="UVC152" s="66"/>
      <c r="UVD152" s="66"/>
      <c r="UVE152" s="66"/>
      <c r="UVF152" s="66"/>
      <c r="UVG152" s="66"/>
      <c r="UVH152" s="66"/>
      <c r="UVI152" s="66"/>
      <c r="UVJ152" s="66"/>
      <c r="UVK152" s="66"/>
      <c r="UVL152" s="66"/>
      <c r="UVM152" s="66"/>
      <c r="UVN152" s="66"/>
      <c r="UVO152" s="66"/>
      <c r="UVP152" s="66"/>
      <c r="UVQ152" s="66"/>
      <c r="UVR152" s="66"/>
      <c r="UVS152" s="66"/>
      <c r="UVT152" s="66"/>
      <c r="UVU152" s="66"/>
      <c r="UVV152" s="66"/>
      <c r="UVW152" s="66"/>
      <c r="UVX152" s="66"/>
      <c r="UVY152" s="66"/>
      <c r="UVZ152" s="66"/>
      <c r="UWA152" s="66"/>
      <c r="UWB152" s="66"/>
      <c r="UWC152" s="66"/>
      <c r="UWD152" s="66"/>
      <c r="UWE152" s="66"/>
      <c r="UWF152" s="66"/>
      <c r="UWG152" s="66"/>
      <c r="UWH152" s="66"/>
      <c r="UWI152" s="66"/>
      <c r="UWJ152" s="66"/>
      <c r="UWK152" s="66"/>
      <c r="UWL152" s="66"/>
      <c r="UWM152" s="66"/>
      <c r="UWN152" s="66"/>
      <c r="UWO152" s="66"/>
      <c r="UWP152" s="66"/>
      <c r="UWQ152" s="66"/>
      <c r="UWR152" s="66"/>
      <c r="UWS152" s="66"/>
      <c r="UWT152" s="66"/>
      <c r="UWU152" s="66"/>
      <c r="UWV152" s="66"/>
      <c r="UWW152" s="66"/>
      <c r="UWX152" s="66"/>
      <c r="UWY152" s="66"/>
      <c r="UWZ152" s="66"/>
      <c r="UXA152" s="66"/>
      <c r="UXB152" s="66"/>
      <c r="UXC152" s="66"/>
      <c r="UXD152" s="66"/>
      <c r="UXE152" s="66"/>
      <c r="UXF152" s="66"/>
      <c r="UXG152" s="66"/>
      <c r="UXH152" s="66"/>
      <c r="UXI152" s="66"/>
      <c r="UXJ152" s="66"/>
      <c r="UXK152" s="66"/>
      <c r="UXL152" s="66"/>
      <c r="UXM152" s="66"/>
      <c r="UXN152" s="66"/>
      <c r="UXO152" s="66"/>
      <c r="UXP152" s="66"/>
      <c r="UXQ152" s="66"/>
      <c r="UXR152" s="66"/>
      <c r="UXS152" s="66"/>
      <c r="UXT152" s="66"/>
      <c r="UXU152" s="66"/>
      <c r="UXV152" s="66"/>
      <c r="UXW152" s="66"/>
      <c r="UXX152" s="66"/>
      <c r="UXY152" s="66"/>
      <c r="UXZ152" s="66"/>
      <c r="UYA152" s="66"/>
      <c r="UYB152" s="66"/>
      <c r="UYC152" s="66"/>
      <c r="UYD152" s="66"/>
      <c r="UYE152" s="66"/>
      <c r="UYF152" s="66"/>
      <c r="UYG152" s="66"/>
      <c r="UYH152" s="66"/>
      <c r="UYI152" s="66"/>
      <c r="UYJ152" s="66"/>
      <c r="UYK152" s="66"/>
      <c r="UYL152" s="66"/>
      <c r="UYM152" s="66"/>
      <c r="UYN152" s="66"/>
      <c r="UYO152" s="66"/>
      <c r="UYP152" s="66"/>
      <c r="UYQ152" s="66"/>
      <c r="UYR152" s="66"/>
      <c r="UYS152" s="66"/>
      <c r="UYT152" s="66"/>
      <c r="UYU152" s="66"/>
      <c r="UYV152" s="66"/>
      <c r="UYW152" s="66"/>
      <c r="UYX152" s="66"/>
      <c r="UYY152" s="66"/>
      <c r="UYZ152" s="66"/>
      <c r="UZA152" s="66"/>
      <c r="UZB152" s="66"/>
      <c r="UZC152" s="66"/>
      <c r="UZD152" s="66"/>
      <c r="UZE152" s="66"/>
      <c r="UZF152" s="66"/>
      <c r="UZG152" s="66"/>
      <c r="UZH152" s="66"/>
      <c r="UZI152" s="66"/>
      <c r="UZJ152" s="66"/>
      <c r="UZK152" s="66"/>
      <c r="UZL152" s="66"/>
      <c r="UZM152" s="66"/>
      <c r="UZN152" s="66"/>
      <c r="UZO152" s="66"/>
      <c r="UZP152" s="66"/>
      <c r="UZQ152" s="66"/>
      <c r="UZR152" s="66"/>
      <c r="UZS152" s="66"/>
      <c r="UZT152" s="66"/>
      <c r="UZU152" s="66"/>
      <c r="UZV152" s="66"/>
      <c r="UZW152" s="66"/>
      <c r="UZX152" s="66"/>
      <c r="UZY152" s="66"/>
      <c r="UZZ152" s="66"/>
      <c r="VAA152" s="66"/>
      <c r="VAB152" s="66"/>
      <c r="VAC152" s="66"/>
      <c r="VAD152" s="66"/>
      <c r="VAE152" s="66"/>
      <c r="VAF152" s="66"/>
      <c r="VAG152" s="66"/>
      <c r="VAH152" s="66"/>
      <c r="VAI152" s="66"/>
      <c r="VAJ152" s="66"/>
      <c r="VAK152" s="66"/>
      <c r="VAL152" s="66"/>
      <c r="VAM152" s="66"/>
      <c r="VAN152" s="66"/>
      <c r="VAO152" s="66"/>
      <c r="VAP152" s="66"/>
      <c r="VAQ152" s="66"/>
      <c r="VAR152" s="66"/>
      <c r="VAS152" s="66"/>
      <c r="VAT152" s="66"/>
      <c r="VAU152" s="66"/>
      <c r="VAV152" s="66"/>
      <c r="VAW152" s="66"/>
      <c r="VAX152" s="66"/>
      <c r="VAY152" s="66"/>
      <c r="VAZ152" s="66"/>
      <c r="VBA152" s="66"/>
      <c r="VBB152" s="66"/>
      <c r="VBC152" s="66"/>
      <c r="VBD152" s="66"/>
      <c r="VBE152" s="66"/>
      <c r="VBF152" s="66"/>
      <c r="VBG152" s="66"/>
      <c r="VBH152" s="66"/>
      <c r="VBI152" s="66"/>
      <c r="VBJ152" s="66"/>
      <c r="VBK152" s="66"/>
      <c r="VBL152" s="66"/>
      <c r="VBM152" s="66"/>
      <c r="VBN152" s="66"/>
      <c r="VBO152" s="66"/>
      <c r="VBP152" s="66"/>
      <c r="VBQ152" s="66"/>
      <c r="VBR152" s="66"/>
      <c r="VBS152" s="66"/>
      <c r="VBT152" s="66"/>
      <c r="VBU152" s="66"/>
      <c r="VBV152" s="66"/>
      <c r="VBW152" s="66"/>
      <c r="VBX152" s="66"/>
      <c r="VBY152" s="66"/>
      <c r="VBZ152" s="66"/>
      <c r="VCA152" s="66"/>
      <c r="VCB152" s="66"/>
      <c r="VCC152" s="66"/>
      <c r="VCD152" s="66"/>
      <c r="VCE152" s="66"/>
      <c r="VCF152" s="66"/>
      <c r="VCG152" s="66"/>
      <c r="VCH152" s="66"/>
      <c r="VCI152" s="66"/>
      <c r="VCJ152" s="66"/>
      <c r="VCK152" s="66"/>
      <c r="VCL152" s="66"/>
      <c r="VCM152" s="66"/>
      <c r="VCN152" s="66"/>
      <c r="VCO152" s="66"/>
      <c r="VCP152" s="66"/>
      <c r="VCQ152" s="66"/>
      <c r="VCR152" s="66"/>
      <c r="VCS152" s="66"/>
      <c r="VCT152" s="66"/>
      <c r="VCU152" s="66"/>
      <c r="VCV152" s="66"/>
      <c r="VCW152" s="66"/>
      <c r="VCX152" s="66"/>
      <c r="VCY152" s="66"/>
      <c r="VCZ152" s="66"/>
      <c r="VDA152" s="66"/>
      <c r="VDB152" s="66"/>
      <c r="VDC152" s="66"/>
      <c r="VDD152" s="66"/>
      <c r="VDE152" s="66"/>
      <c r="VDF152" s="66"/>
      <c r="VDG152" s="66"/>
      <c r="VDH152" s="66"/>
      <c r="VDI152" s="66"/>
      <c r="VDJ152" s="66"/>
      <c r="VDK152" s="66"/>
      <c r="VDL152" s="66"/>
      <c r="VDM152" s="66"/>
      <c r="VDN152" s="66"/>
      <c r="VDO152" s="66"/>
      <c r="VDP152" s="66"/>
      <c r="VDQ152" s="66"/>
      <c r="VDR152" s="66"/>
      <c r="VDS152" s="66"/>
      <c r="VDT152" s="66"/>
      <c r="VDU152" s="66"/>
      <c r="VDV152" s="66"/>
      <c r="VDW152" s="66"/>
      <c r="VDX152" s="66"/>
      <c r="VDY152" s="66"/>
      <c r="VDZ152" s="66"/>
      <c r="VEA152" s="66"/>
      <c r="VEB152" s="66"/>
      <c r="VEC152" s="66"/>
      <c r="VED152" s="66"/>
      <c r="VEE152" s="66"/>
      <c r="VEF152" s="66"/>
      <c r="VEG152" s="66"/>
      <c r="VEH152" s="66"/>
      <c r="VEI152" s="66"/>
      <c r="VEJ152" s="66"/>
      <c r="VEK152" s="66"/>
      <c r="VEL152" s="66"/>
      <c r="VEM152" s="66"/>
      <c r="VEN152" s="66"/>
      <c r="VEO152" s="66"/>
      <c r="VEP152" s="66"/>
      <c r="VEQ152" s="66"/>
      <c r="VER152" s="66"/>
      <c r="VES152" s="66"/>
      <c r="VET152" s="66"/>
      <c r="VEU152" s="66"/>
      <c r="VEV152" s="66"/>
      <c r="VEW152" s="66"/>
      <c r="VEX152" s="66"/>
      <c r="VEY152" s="66"/>
      <c r="VEZ152" s="66"/>
      <c r="VFA152" s="66"/>
      <c r="VFB152" s="66"/>
      <c r="VFC152" s="66"/>
      <c r="VFD152" s="66"/>
      <c r="VFE152" s="66"/>
      <c r="VFF152" s="66"/>
      <c r="VFG152" s="66"/>
      <c r="VFH152" s="66"/>
      <c r="VFI152" s="66"/>
      <c r="VFJ152" s="66"/>
      <c r="VFK152" s="66"/>
      <c r="VFL152" s="66"/>
      <c r="VFM152" s="66"/>
      <c r="VFN152" s="66"/>
      <c r="VFO152" s="66"/>
      <c r="VFP152" s="66"/>
      <c r="VFQ152" s="66"/>
      <c r="VFR152" s="66"/>
      <c r="VFS152" s="66"/>
      <c r="VFT152" s="66"/>
      <c r="VFU152" s="66"/>
      <c r="VFV152" s="66"/>
      <c r="VFW152" s="66"/>
      <c r="VFX152" s="66"/>
      <c r="VFY152" s="66"/>
      <c r="VFZ152" s="66"/>
      <c r="VGA152" s="66"/>
      <c r="VGB152" s="66"/>
      <c r="VGC152" s="66"/>
      <c r="VGD152" s="66"/>
      <c r="VGE152" s="66"/>
      <c r="VGF152" s="66"/>
      <c r="VGG152" s="66"/>
      <c r="VGH152" s="66"/>
      <c r="VGI152" s="66"/>
      <c r="VGJ152" s="66"/>
      <c r="VGK152" s="66"/>
      <c r="VGL152" s="66"/>
      <c r="VGM152" s="66"/>
      <c r="VGN152" s="66"/>
      <c r="VGO152" s="66"/>
      <c r="VGP152" s="66"/>
      <c r="VGQ152" s="66"/>
      <c r="VGR152" s="66"/>
      <c r="VGS152" s="66"/>
      <c r="VGT152" s="66"/>
      <c r="VGU152" s="66"/>
      <c r="VGV152" s="66"/>
      <c r="VGW152" s="66"/>
      <c r="VGX152" s="66"/>
      <c r="VGY152" s="66"/>
      <c r="VGZ152" s="66"/>
      <c r="VHA152" s="66"/>
      <c r="VHB152" s="66"/>
      <c r="VHC152" s="66"/>
      <c r="VHD152" s="66"/>
      <c r="VHE152" s="66"/>
      <c r="VHF152" s="66"/>
      <c r="VHG152" s="66"/>
      <c r="VHH152" s="66"/>
      <c r="VHI152" s="66"/>
      <c r="VHJ152" s="66"/>
      <c r="VHK152" s="66"/>
      <c r="VHL152" s="66"/>
      <c r="VHM152" s="66"/>
      <c r="VHN152" s="66"/>
      <c r="VHO152" s="66"/>
      <c r="VHP152" s="66"/>
      <c r="VHQ152" s="66"/>
      <c r="VHR152" s="66"/>
      <c r="VHS152" s="66"/>
      <c r="VHT152" s="66"/>
      <c r="VHU152" s="66"/>
      <c r="VHV152" s="66"/>
      <c r="VHW152" s="66"/>
      <c r="VHX152" s="66"/>
      <c r="VHY152" s="66"/>
      <c r="VHZ152" s="66"/>
      <c r="VIA152" s="66"/>
      <c r="VIB152" s="66"/>
      <c r="VIC152" s="66"/>
      <c r="VID152" s="66"/>
      <c r="VIE152" s="66"/>
      <c r="VIF152" s="66"/>
      <c r="VIG152" s="66"/>
      <c r="VIH152" s="66"/>
      <c r="VII152" s="66"/>
      <c r="VIJ152" s="66"/>
      <c r="VIK152" s="66"/>
      <c r="VIL152" s="66"/>
      <c r="VIM152" s="66"/>
      <c r="VIN152" s="66"/>
      <c r="VIO152" s="66"/>
      <c r="VIP152" s="66"/>
      <c r="VIQ152" s="66"/>
      <c r="VIR152" s="66"/>
      <c r="VIS152" s="66"/>
      <c r="VIT152" s="66"/>
      <c r="VIU152" s="66"/>
      <c r="VIV152" s="66"/>
      <c r="VIW152" s="66"/>
      <c r="VIX152" s="66"/>
      <c r="VIY152" s="66"/>
      <c r="VIZ152" s="66"/>
      <c r="VJA152" s="66"/>
      <c r="VJB152" s="66"/>
      <c r="VJC152" s="66"/>
      <c r="VJD152" s="66"/>
      <c r="VJE152" s="66"/>
      <c r="VJF152" s="66"/>
      <c r="VJG152" s="66"/>
      <c r="VJH152" s="66"/>
      <c r="VJI152" s="66"/>
      <c r="VJJ152" s="66"/>
      <c r="VJK152" s="66"/>
      <c r="VJL152" s="66"/>
      <c r="VJM152" s="66"/>
      <c r="VJN152" s="66"/>
      <c r="VJO152" s="66"/>
      <c r="VJP152" s="66"/>
      <c r="VJQ152" s="66"/>
      <c r="VJR152" s="66"/>
      <c r="VJS152" s="66"/>
      <c r="VJT152" s="66"/>
      <c r="VJU152" s="66"/>
      <c r="VJV152" s="66"/>
      <c r="VJW152" s="66"/>
      <c r="VJX152" s="66"/>
      <c r="VJY152" s="66"/>
      <c r="VJZ152" s="66"/>
      <c r="VKA152" s="66"/>
      <c r="VKB152" s="66"/>
      <c r="VKC152" s="66"/>
      <c r="VKD152" s="66"/>
      <c r="VKE152" s="66"/>
      <c r="VKF152" s="66"/>
      <c r="VKG152" s="66"/>
      <c r="VKH152" s="66"/>
      <c r="VKI152" s="66"/>
      <c r="VKJ152" s="66"/>
      <c r="VKK152" s="66"/>
      <c r="VKL152" s="66"/>
      <c r="VKM152" s="66"/>
      <c r="VKN152" s="66"/>
      <c r="VKO152" s="66"/>
      <c r="VKP152" s="66"/>
      <c r="VKQ152" s="66"/>
      <c r="VKR152" s="66"/>
      <c r="VKS152" s="66"/>
      <c r="VKT152" s="66"/>
      <c r="VKU152" s="66"/>
      <c r="VKV152" s="66"/>
      <c r="VKW152" s="66"/>
      <c r="VKX152" s="66"/>
      <c r="VKY152" s="66"/>
      <c r="VKZ152" s="66"/>
      <c r="VLA152" s="66"/>
      <c r="VLB152" s="66"/>
      <c r="VLC152" s="66"/>
      <c r="VLD152" s="66"/>
      <c r="VLE152" s="66"/>
      <c r="VLF152" s="66"/>
      <c r="VLG152" s="66"/>
      <c r="VLH152" s="66"/>
      <c r="VLI152" s="66"/>
      <c r="VLJ152" s="66"/>
      <c r="VLK152" s="66"/>
      <c r="VLL152" s="66"/>
      <c r="VLM152" s="66"/>
      <c r="VLN152" s="66"/>
      <c r="VLO152" s="66"/>
      <c r="VLP152" s="66"/>
      <c r="VLQ152" s="66"/>
      <c r="VLR152" s="66"/>
      <c r="VLS152" s="66"/>
      <c r="VLT152" s="66"/>
      <c r="VLU152" s="66"/>
      <c r="VLV152" s="66"/>
      <c r="VLW152" s="66"/>
      <c r="VLX152" s="66"/>
      <c r="VLY152" s="66"/>
      <c r="VLZ152" s="66"/>
      <c r="VMA152" s="66"/>
      <c r="VMB152" s="66"/>
      <c r="VMC152" s="66"/>
      <c r="VMD152" s="66"/>
      <c r="VME152" s="66"/>
      <c r="VMF152" s="66"/>
      <c r="VMG152" s="66"/>
      <c r="VMH152" s="66"/>
      <c r="VMI152" s="66"/>
      <c r="VMJ152" s="66"/>
      <c r="VMK152" s="66"/>
      <c r="VML152" s="66"/>
      <c r="VMM152" s="66"/>
      <c r="VMN152" s="66"/>
      <c r="VMO152" s="66"/>
      <c r="VMP152" s="66"/>
      <c r="VMQ152" s="66"/>
      <c r="VMR152" s="66"/>
      <c r="VMS152" s="66"/>
      <c r="VMT152" s="66"/>
      <c r="VMU152" s="66"/>
      <c r="VMV152" s="66"/>
      <c r="VMW152" s="66"/>
      <c r="VMX152" s="66"/>
      <c r="VMY152" s="66"/>
      <c r="VMZ152" s="66"/>
      <c r="VNA152" s="66"/>
      <c r="VNB152" s="66"/>
      <c r="VNC152" s="66"/>
      <c r="VND152" s="66"/>
      <c r="VNE152" s="66"/>
      <c r="VNF152" s="66"/>
      <c r="VNG152" s="66"/>
      <c r="VNH152" s="66"/>
      <c r="VNI152" s="66"/>
      <c r="VNJ152" s="66"/>
      <c r="VNK152" s="66"/>
      <c r="VNL152" s="66"/>
      <c r="VNM152" s="66"/>
      <c r="VNN152" s="66"/>
      <c r="VNO152" s="66"/>
      <c r="VNP152" s="66"/>
      <c r="VNQ152" s="66"/>
      <c r="VNR152" s="66"/>
      <c r="VNS152" s="66"/>
      <c r="VNT152" s="66"/>
      <c r="VNU152" s="66"/>
      <c r="VNV152" s="66"/>
      <c r="VNW152" s="66"/>
      <c r="VNX152" s="66"/>
      <c r="VNY152" s="66"/>
      <c r="VNZ152" s="66"/>
      <c r="VOA152" s="66"/>
      <c r="VOB152" s="66"/>
      <c r="VOC152" s="66"/>
      <c r="VOD152" s="66"/>
      <c r="VOE152" s="66"/>
      <c r="VOF152" s="66"/>
      <c r="VOG152" s="66"/>
      <c r="VOH152" s="66"/>
      <c r="VOI152" s="66"/>
      <c r="VOJ152" s="66"/>
      <c r="VOK152" s="66"/>
      <c r="VOL152" s="66"/>
      <c r="VOM152" s="66"/>
      <c r="VON152" s="66"/>
      <c r="VOO152" s="66"/>
      <c r="VOP152" s="66"/>
      <c r="VOQ152" s="66"/>
      <c r="VOR152" s="66"/>
      <c r="VOS152" s="66"/>
      <c r="VOT152" s="66"/>
      <c r="VOU152" s="66"/>
      <c r="VOV152" s="66"/>
      <c r="VOW152" s="66"/>
      <c r="VOX152" s="66"/>
      <c r="VOY152" s="66"/>
      <c r="VOZ152" s="66"/>
      <c r="VPA152" s="66"/>
      <c r="VPB152" s="66"/>
      <c r="VPC152" s="66"/>
      <c r="VPD152" s="66"/>
      <c r="VPE152" s="66"/>
      <c r="VPF152" s="66"/>
      <c r="VPG152" s="66"/>
      <c r="VPH152" s="66"/>
      <c r="VPI152" s="66"/>
      <c r="VPJ152" s="66"/>
      <c r="VPK152" s="66"/>
      <c r="VPL152" s="66"/>
      <c r="VPM152" s="66"/>
      <c r="VPN152" s="66"/>
      <c r="VPO152" s="66"/>
      <c r="VPP152" s="66"/>
      <c r="VPQ152" s="66"/>
      <c r="VPR152" s="66"/>
      <c r="VPS152" s="66"/>
      <c r="VPT152" s="66"/>
      <c r="VPU152" s="66"/>
      <c r="VPV152" s="66"/>
      <c r="VPW152" s="66"/>
      <c r="VPX152" s="66"/>
      <c r="VPY152" s="66"/>
      <c r="VPZ152" s="66"/>
      <c r="VQA152" s="66"/>
      <c r="VQB152" s="66"/>
      <c r="VQC152" s="66"/>
      <c r="VQD152" s="66"/>
      <c r="VQE152" s="66"/>
      <c r="VQF152" s="66"/>
      <c r="VQG152" s="66"/>
      <c r="VQH152" s="66"/>
      <c r="VQI152" s="66"/>
      <c r="VQJ152" s="66"/>
      <c r="VQK152" s="66"/>
      <c r="VQL152" s="66"/>
      <c r="VQM152" s="66"/>
      <c r="VQN152" s="66"/>
      <c r="VQO152" s="66"/>
      <c r="VQP152" s="66"/>
      <c r="VQQ152" s="66"/>
      <c r="VQR152" s="66"/>
      <c r="VQS152" s="66"/>
      <c r="VQT152" s="66"/>
      <c r="VQU152" s="66"/>
      <c r="VQV152" s="66"/>
      <c r="VQW152" s="66"/>
      <c r="VQX152" s="66"/>
      <c r="VQY152" s="66"/>
      <c r="VQZ152" s="66"/>
      <c r="VRA152" s="66"/>
      <c r="VRB152" s="66"/>
      <c r="VRC152" s="66"/>
      <c r="VRD152" s="66"/>
      <c r="VRE152" s="66"/>
      <c r="VRF152" s="66"/>
      <c r="VRG152" s="66"/>
      <c r="VRH152" s="66"/>
      <c r="VRI152" s="66"/>
      <c r="VRJ152" s="66"/>
      <c r="VRK152" s="66"/>
      <c r="VRL152" s="66"/>
      <c r="VRM152" s="66"/>
      <c r="VRN152" s="66"/>
      <c r="VRO152" s="66"/>
      <c r="VRP152" s="66"/>
      <c r="VRQ152" s="66"/>
      <c r="VRR152" s="66"/>
      <c r="VRS152" s="66"/>
      <c r="VRT152" s="66"/>
      <c r="VRU152" s="66"/>
      <c r="VRV152" s="66"/>
      <c r="VRW152" s="66"/>
      <c r="VRX152" s="66"/>
      <c r="VRY152" s="66"/>
      <c r="VRZ152" s="66"/>
      <c r="VSA152" s="66"/>
      <c r="VSB152" s="66"/>
      <c r="VSC152" s="66"/>
      <c r="VSD152" s="66"/>
      <c r="VSE152" s="66"/>
      <c r="VSF152" s="66"/>
      <c r="VSG152" s="66"/>
      <c r="VSH152" s="66"/>
      <c r="VSI152" s="66"/>
      <c r="VSJ152" s="66"/>
      <c r="VSK152" s="66"/>
      <c r="VSL152" s="66"/>
      <c r="VSM152" s="66"/>
      <c r="VSN152" s="66"/>
      <c r="VSO152" s="66"/>
      <c r="VSP152" s="66"/>
      <c r="VSQ152" s="66"/>
      <c r="VSR152" s="66"/>
      <c r="VSS152" s="66"/>
      <c r="VST152" s="66"/>
      <c r="VSU152" s="66"/>
      <c r="VSV152" s="66"/>
      <c r="VSW152" s="66"/>
      <c r="VSX152" s="66"/>
      <c r="VSY152" s="66"/>
      <c r="VSZ152" s="66"/>
      <c r="VTA152" s="66"/>
      <c r="VTB152" s="66"/>
      <c r="VTC152" s="66"/>
      <c r="VTD152" s="66"/>
      <c r="VTE152" s="66"/>
      <c r="VTF152" s="66"/>
      <c r="VTG152" s="66"/>
      <c r="VTH152" s="66"/>
      <c r="VTI152" s="66"/>
      <c r="VTJ152" s="66"/>
      <c r="VTK152" s="66"/>
      <c r="VTL152" s="66"/>
      <c r="VTM152" s="66"/>
      <c r="VTN152" s="66"/>
      <c r="VTO152" s="66"/>
      <c r="VTP152" s="66"/>
      <c r="VTQ152" s="66"/>
      <c r="VTR152" s="66"/>
      <c r="VTS152" s="66"/>
      <c r="VTT152" s="66"/>
      <c r="VTU152" s="66"/>
      <c r="VTV152" s="66"/>
      <c r="VTW152" s="66"/>
      <c r="VTX152" s="66"/>
      <c r="VTY152" s="66"/>
      <c r="VTZ152" s="66"/>
      <c r="VUA152" s="66"/>
      <c r="VUB152" s="66"/>
      <c r="VUC152" s="66"/>
      <c r="VUD152" s="66"/>
      <c r="VUE152" s="66"/>
      <c r="VUF152" s="66"/>
      <c r="VUG152" s="66"/>
      <c r="VUH152" s="66"/>
      <c r="VUI152" s="66"/>
      <c r="VUJ152" s="66"/>
      <c r="VUK152" s="66"/>
      <c r="VUL152" s="66"/>
      <c r="VUM152" s="66"/>
      <c r="VUN152" s="66"/>
      <c r="VUO152" s="66"/>
      <c r="VUP152" s="66"/>
      <c r="VUQ152" s="66"/>
      <c r="VUR152" s="66"/>
      <c r="VUS152" s="66"/>
      <c r="VUT152" s="66"/>
      <c r="VUU152" s="66"/>
      <c r="VUV152" s="66"/>
      <c r="VUW152" s="66"/>
      <c r="VUX152" s="66"/>
      <c r="VUY152" s="66"/>
      <c r="VUZ152" s="66"/>
      <c r="VVA152" s="66"/>
      <c r="VVB152" s="66"/>
      <c r="VVC152" s="66"/>
      <c r="VVD152" s="66"/>
      <c r="VVE152" s="66"/>
      <c r="VVF152" s="66"/>
      <c r="VVG152" s="66"/>
      <c r="VVH152" s="66"/>
      <c r="VVI152" s="66"/>
      <c r="VVJ152" s="66"/>
      <c r="VVK152" s="66"/>
      <c r="VVL152" s="66"/>
      <c r="VVM152" s="66"/>
      <c r="VVN152" s="66"/>
      <c r="VVO152" s="66"/>
      <c r="VVP152" s="66"/>
      <c r="VVQ152" s="66"/>
      <c r="VVR152" s="66"/>
      <c r="VVS152" s="66"/>
      <c r="VVT152" s="66"/>
      <c r="VVU152" s="66"/>
      <c r="VVV152" s="66"/>
      <c r="VVW152" s="66"/>
      <c r="VVX152" s="66"/>
      <c r="VVY152" s="66"/>
      <c r="VVZ152" s="66"/>
      <c r="VWA152" s="66"/>
      <c r="VWB152" s="66"/>
      <c r="VWC152" s="66"/>
      <c r="VWD152" s="66"/>
      <c r="VWE152" s="66"/>
      <c r="VWF152" s="66"/>
      <c r="VWG152" s="66"/>
      <c r="VWH152" s="66"/>
      <c r="VWI152" s="66"/>
      <c r="VWJ152" s="66"/>
      <c r="VWK152" s="66"/>
      <c r="VWL152" s="66"/>
      <c r="VWM152" s="66"/>
      <c r="VWN152" s="66"/>
      <c r="VWO152" s="66"/>
      <c r="VWP152" s="66"/>
      <c r="VWQ152" s="66"/>
      <c r="VWR152" s="66"/>
      <c r="VWS152" s="66"/>
      <c r="VWT152" s="66"/>
      <c r="VWU152" s="66"/>
      <c r="VWV152" s="66"/>
      <c r="VWW152" s="66"/>
      <c r="VWX152" s="66"/>
      <c r="VWY152" s="66"/>
      <c r="VWZ152" s="66"/>
      <c r="VXA152" s="66"/>
      <c r="VXB152" s="66"/>
      <c r="VXC152" s="66"/>
      <c r="VXD152" s="66"/>
      <c r="VXE152" s="66"/>
      <c r="VXF152" s="66"/>
      <c r="VXG152" s="66"/>
      <c r="VXH152" s="66"/>
      <c r="VXI152" s="66"/>
      <c r="VXJ152" s="66"/>
      <c r="VXK152" s="66"/>
      <c r="VXL152" s="66"/>
      <c r="VXM152" s="66"/>
      <c r="VXN152" s="66"/>
      <c r="VXO152" s="66"/>
      <c r="VXP152" s="66"/>
      <c r="VXQ152" s="66"/>
      <c r="VXR152" s="66"/>
      <c r="VXS152" s="66"/>
      <c r="VXT152" s="66"/>
      <c r="VXU152" s="66"/>
      <c r="VXV152" s="66"/>
      <c r="VXW152" s="66"/>
      <c r="VXX152" s="66"/>
      <c r="VXY152" s="66"/>
      <c r="VXZ152" s="66"/>
      <c r="VYA152" s="66"/>
      <c r="VYB152" s="66"/>
      <c r="VYC152" s="66"/>
      <c r="VYD152" s="66"/>
      <c r="VYE152" s="66"/>
      <c r="VYF152" s="66"/>
      <c r="VYG152" s="66"/>
      <c r="VYH152" s="66"/>
      <c r="VYI152" s="66"/>
      <c r="VYJ152" s="66"/>
      <c r="VYK152" s="66"/>
      <c r="VYL152" s="66"/>
      <c r="VYM152" s="66"/>
      <c r="VYN152" s="66"/>
      <c r="VYO152" s="66"/>
      <c r="VYP152" s="66"/>
      <c r="VYQ152" s="66"/>
      <c r="VYR152" s="66"/>
      <c r="VYS152" s="66"/>
      <c r="VYT152" s="66"/>
      <c r="VYU152" s="66"/>
      <c r="VYV152" s="66"/>
      <c r="VYW152" s="66"/>
      <c r="VYX152" s="66"/>
      <c r="VYY152" s="66"/>
      <c r="VYZ152" s="66"/>
      <c r="VZA152" s="66"/>
      <c r="VZB152" s="66"/>
      <c r="VZC152" s="66"/>
      <c r="VZD152" s="66"/>
      <c r="VZE152" s="66"/>
      <c r="VZF152" s="66"/>
      <c r="VZG152" s="66"/>
      <c r="VZH152" s="66"/>
      <c r="VZI152" s="66"/>
      <c r="VZJ152" s="66"/>
      <c r="VZK152" s="66"/>
      <c r="VZL152" s="66"/>
      <c r="VZM152" s="66"/>
      <c r="VZN152" s="66"/>
      <c r="VZO152" s="66"/>
      <c r="VZP152" s="66"/>
      <c r="VZQ152" s="66"/>
      <c r="VZR152" s="66"/>
      <c r="VZS152" s="66"/>
      <c r="VZT152" s="66"/>
      <c r="VZU152" s="66"/>
      <c r="VZV152" s="66"/>
      <c r="VZW152" s="66"/>
      <c r="VZX152" s="66"/>
      <c r="VZY152" s="66"/>
      <c r="VZZ152" s="66"/>
      <c r="WAA152" s="66"/>
      <c r="WAB152" s="66"/>
      <c r="WAC152" s="66"/>
      <c r="WAD152" s="66"/>
      <c r="WAE152" s="66"/>
      <c r="WAF152" s="66"/>
      <c r="WAG152" s="66"/>
      <c r="WAH152" s="66"/>
      <c r="WAI152" s="66"/>
      <c r="WAJ152" s="66"/>
      <c r="WAK152" s="66"/>
      <c r="WAL152" s="66"/>
      <c r="WAM152" s="66"/>
      <c r="WAN152" s="66"/>
      <c r="WAO152" s="66"/>
      <c r="WAP152" s="66"/>
      <c r="WAQ152" s="66"/>
      <c r="WAR152" s="66"/>
      <c r="WAS152" s="66"/>
      <c r="WAT152" s="66"/>
      <c r="WAU152" s="66"/>
      <c r="WAV152" s="66"/>
      <c r="WAW152" s="66"/>
      <c r="WAX152" s="66"/>
      <c r="WAY152" s="66"/>
      <c r="WAZ152" s="66"/>
      <c r="WBA152" s="66"/>
      <c r="WBB152" s="66"/>
      <c r="WBC152" s="66"/>
      <c r="WBD152" s="66"/>
      <c r="WBE152" s="66"/>
      <c r="WBF152" s="66"/>
      <c r="WBG152" s="66"/>
      <c r="WBH152" s="66"/>
      <c r="WBI152" s="66"/>
      <c r="WBJ152" s="66"/>
      <c r="WBK152" s="66"/>
      <c r="WBL152" s="66"/>
      <c r="WBM152" s="66"/>
      <c r="WBN152" s="66"/>
      <c r="WBO152" s="66"/>
      <c r="WBP152" s="66"/>
      <c r="WBQ152" s="66"/>
      <c r="WBR152" s="66"/>
      <c r="WBS152" s="66"/>
      <c r="WBT152" s="66"/>
      <c r="WBU152" s="66"/>
      <c r="WBV152" s="66"/>
      <c r="WBW152" s="66"/>
      <c r="WBX152" s="66"/>
      <c r="WBY152" s="66"/>
      <c r="WBZ152" s="66"/>
      <c r="WCA152" s="66"/>
      <c r="WCB152" s="66"/>
      <c r="WCC152" s="66"/>
      <c r="WCD152" s="66"/>
      <c r="WCE152" s="66"/>
      <c r="WCF152" s="66"/>
      <c r="WCG152" s="66"/>
      <c r="WCH152" s="66"/>
      <c r="WCI152" s="66"/>
      <c r="WCJ152" s="66"/>
      <c r="WCK152" s="66"/>
      <c r="WCL152" s="66"/>
      <c r="WCM152" s="66"/>
      <c r="WCN152" s="66"/>
      <c r="WCO152" s="66"/>
      <c r="WCP152" s="66"/>
      <c r="WCQ152" s="66"/>
      <c r="WCR152" s="66"/>
      <c r="WCS152" s="66"/>
      <c r="WCT152" s="66"/>
      <c r="WCU152" s="66"/>
      <c r="WCV152" s="66"/>
      <c r="WCW152" s="66"/>
      <c r="WCX152" s="66"/>
      <c r="WCY152" s="66"/>
      <c r="WCZ152" s="66"/>
      <c r="WDA152" s="66"/>
      <c r="WDB152" s="66"/>
      <c r="WDC152" s="66"/>
      <c r="WDD152" s="66"/>
      <c r="WDE152" s="66"/>
      <c r="WDF152" s="66"/>
      <c r="WDG152" s="66"/>
      <c r="WDH152" s="66"/>
      <c r="WDI152" s="66"/>
      <c r="WDJ152" s="66"/>
      <c r="WDK152" s="66"/>
      <c r="WDL152" s="66"/>
      <c r="WDM152" s="66"/>
      <c r="WDN152" s="66"/>
      <c r="WDO152" s="66"/>
      <c r="WDP152" s="66"/>
      <c r="WDQ152" s="66"/>
      <c r="WDR152" s="66"/>
      <c r="WDS152" s="66"/>
      <c r="WDT152" s="66"/>
      <c r="WDU152" s="66"/>
      <c r="WDV152" s="66"/>
      <c r="WDW152" s="66"/>
      <c r="WDX152" s="66"/>
      <c r="WDY152" s="66"/>
      <c r="WDZ152" s="66"/>
      <c r="WEA152" s="66"/>
      <c r="WEB152" s="66"/>
      <c r="WEC152" s="66"/>
      <c r="WED152" s="66"/>
      <c r="WEE152" s="66"/>
      <c r="WEF152" s="66"/>
      <c r="WEG152" s="66"/>
      <c r="WEH152" s="66"/>
      <c r="WEI152" s="66"/>
      <c r="WEJ152" s="66"/>
      <c r="WEK152" s="66"/>
      <c r="WEL152" s="66"/>
      <c r="WEM152" s="66"/>
      <c r="WEN152" s="66"/>
      <c r="WEO152" s="66"/>
      <c r="WEP152" s="66"/>
      <c r="WEQ152" s="66"/>
      <c r="WER152" s="66"/>
      <c r="WES152" s="66"/>
      <c r="WET152" s="66"/>
      <c r="WEU152" s="66"/>
      <c r="WEV152" s="66"/>
      <c r="WEW152" s="66"/>
      <c r="WEX152" s="66"/>
      <c r="WEY152" s="66"/>
      <c r="WEZ152" s="66"/>
      <c r="WFA152" s="66"/>
      <c r="WFB152" s="66"/>
      <c r="WFC152" s="66"/>
      <c r="WFD152" s="66"/>
      <c r="WFE152" s="66"/>
      <c r="WFF152" s="66"/>
      <c r="WFG152" s="66"/>
      <c r="WFH152" s="66"/>
      <c r="WFI152" s="66"/>
      <c r="WFJ152" s="66"/>
      <c r="WFK152" s="66"/>
      <c r="WFL152" s="66"/>
      <c r="WFM152" s="66"/>
      <c r="WFN152" s="66"/>
      <c r="WFO152" s="66"/>
      <c r="WFP152" s="66"/>
      <c r="WFQ152" s="66"/>
      <c r="WFR152" s="66"/>
      <c r="WFS152" s="66"/>
      <c r="WFT152" s="66"/>
      <c r="WFU152" s="66"/>
      <c r="WFV152" s="66"/>
      <c r="WFW152" s="66"/>
      <c r="WFX152" s="66"/>
      <c r="WFY152" s="66"/>
      <c r="WFZ152" s="66"/>
      <c r="WGA152" s="66"/>
      <c r="WGB152" s="66"/>
      <c r="WGC152" s="66"/>
      <c r="WGD152" s="66"/>
      <c r="WGE152" s="66"/>
      <c r="WGF152" s="66"/>
      <c r="WGG152" s="66"/>
      <c r="WGH152" s="66"/>
      <c r="WGI152" s="66"/>
      <c r="WGJ152" s="66"/>
      <c r="WGK152" s="66"/>
      <c r="WGL152" s="66"/>
      <c r="WGM152" s="66"/>
      <c r="WGN152" s="66"/>
      <c r="WGO152" s="66"/>
      <c r="WGP152" s="66"/>
      <c r="WGQ152" s="66"/>
      <c r="WGR152" s="66"/>
      <c r="WGS152" s="66"/>
      <c r="WGT152" s="66"/>
      <c r="WGU152" s="66"/>
      <c r="WGV152" s="66"/>
      <c r="WGW152" s="66"/>
      <c r="WGX152" s="66"/>
      <c r="WGY152" s="66"/>
      <c r="WGZ152" s="66"/>
      <c r="WHA152" s="66"/>
      <c r="WHB152" s="66"/>
      <c r="WHC152" s="66"/>
      <c r="WHD152" s="66"/>
      <c r="WHE152" s="66"/>
      <c r="WHF152" s="66"/>
      <c r="WHG152" s="66"/>
      <c r="WHH152" s="66"/>
      <c r="WHI152" s="66"/>
      <c r="WHJ152" s="66"/>
      <c r="WHK152" s="66"/>
      <c r="WHL152" s="66"/>
      <c r="WHM152" s="66"/>
      <c r="WHN152" s="66"/>
      <c r="WHO152" s="66"/>
      <c r="WHP152" s="66"/>
      <c r="WHQ152" s="66"/>
      <c r="WHR152" s="66"/>
      <c r="WHS152" s="66"/>
      <c r="WHT152" s="66"/>
      <c r="WHU152" s="66"/>
      <c r="WHV152" s="66"/>
      <c r="WHW152" s="66"/>
      <c r="WHX152" s="66"/>
      <c r="WHY152" s="66"/>
      <c r="WHZ152" s="66"/>
      <c r="WIA152" s="66"/>
      <c r="WIB152" s="66"/>
      <c r="WIC152" s="66"/>
      <c r="WID152" s="66"/>
      <c r="WIE152" s="66"/>
      <c r="WIF152" s="66"/>
      <c r="WIG152" s="66"/>
      <c r="WIH152" s="66"/>
      <c r="WII152" s="66"/>
      <c r="WIJ152" s="66"/>
      <c r="WIK152" s="66"/>
      <c r="WIL152" s="66"/>
      <c r="WIM152" s="66"/>
      <c r="WIN152" s="66"/>
      <c r="WIO152" s="66"/>
      <c r="WIP152" s="66"/>
      <c r="WIQ152" s="66"/>
      <c r="WIR152" s="66"/>
      <c r="WIS152" s="66"/>
      <c r="WIT152" s="66"/>
      <c r="WIU152" s="66"/>
      <c r="WIV152" s="66"/>
      <c r="WIW152" s="66"/>
      <c r="WIX152" s="66"/>
      <c r="WIY152" s="66"/>
      <c r="WIZ152" s="66"/>
      <c r="WJA152" s="66"/>
      <c r="WJB152" s="66"/>
      <c r="WJC152" s="66"/>
      <c r="WJD152" s="66"/>
      <c r="WJE152" s="66"/>
      <c r="WJF152" s="66"/>
      <c r="WJG152" s="66"/>
      <c r="WJH152" s="66"/>
      <c r="WJI152" s="66"/>
      <c r="WJJ152" s="66"/>
      <c r="WJK152" s="66"/>
      <c r="WJL152" s="66"/>
      <c r="WJM152" s="66"/>
      <c r="WJN152" s="66"/>
      <c r="WJO152" s="66"/>
      <c r="WJP152" s="66"/>
      <c r="WJQ152" s="66"/>
      <c r="WJR152" s="66"/>
      <c r="WJS152" s="66"/>
      <c r="WJT152" s="66"/>
      <c r="WJU152" s="66"/>
      <c r="WJV152" s="66"/>
      <c r="WJW152" s="66"/>
      <c r="WJX152" s="66"/>
      <c r="WJY152" s="66"/>
      <c r="WJZ152" s="66"/>
      <c r="WKA152" s="66"/>
      <c r="WKB152" s="66"/>
      <c r="WKC152" s="66"/>
      <c r="WKD152" s="66"/>
      <c r="WKE152" s="66"/>
      <c r="WKF152" s="66"/>
      <c r="WKG152" s="66"/>
      <c r="WKH152" s="66"/>
      <c r="WKI152" s="66"/>
      <c r="WKJ152" s="66"/>
      <c r="WKK152" s="66"/>
      <c r="WKL152" s="66"/>
      <c r="WKM152" s="66"/>
      <c r="WKN152" s="66"/>
      <c r="WKO152" s="66"/>
      <c r="WKP152" s="66"/>
      <c r="WKQ152" s="66"/>
      <c r="WKR152" s="66"/>
      <c r="WKS152" s="66"/>
      <c r="WKT152" s="66"/>
      <c r="WKU152" s="66"/>
      <c r="WKV152" s="66"/>
      <c r="WKW152" s="66"/>
      <c r="WKX152" s="66"/>
      <c r="WKY152" s="66"/>
      <c r="WKZ152" s="66"/>
      <c r="WLA152" s="66"/>
      <c r="WLB152" s="66"/>
      <c r="WLC152" s="66"/>
      <c r="WLD152" s="66"/>
      <c r="WLE152" s="66"/>
      <c r="WLF152" s="66"/>
      <c r="WLG152" s="66"/>
      <c r="WLH152" s="66"/>
      <c r="WLI152" s="66"/>
      <c r="WLJ152" s="66"/>
      <c r="WLK152" s="66"/>
      <c r="WLL152" s="66"/>
      <c r="WLM152" s="66"/>
      <c r="WLN152" s="66"/>
      <c r="WLO152" s="66"/>
      <c r="WLP152" s="66"/>
      <c r="WLQ152" s="66"/>
      <c r="WLR152" s="66"/>
      <c r="WLS152" s="66"/>
      <c r="WLT152" s="66"/>
      <c r="WLU152" s="66"/>
      <c r="WLV152" s="66"/>
      <c r="WLW152" s="66"/>
      <c r="WLX152" s="66"/>
      <c r="WLY152" s="66"/>
      <c r="WLZ152" s="66"/>
      <c r="WMA152" s="66"/>
      <c r="WMB152" s="66"/>
      <c r="WMC152" s="66"/>
      <c r="WMD152" s="66"/>
      <c r="WME152" s="66"/>
      <c r="WMF152" s="66"/>
      <c r="WMG152" s="66"/>
      <c r="WMH152" s="66"/>
      <c r="WMI152" s="66"/>
      <c r="WMJ152" s="66"/>
      <c r="WMK152" s="66"/>
      <c r="WML152" s="66"/>
      <c r="WMM152" s="66"/>
      <c r="WMN152" s="66"/>
      <c r="WMO152" s="66"/>
      <c r="WMP152" s="66"/>
      <c r="WMQ152" s="66"/>
      <c r="WMR152" s="66"/>
      <c r="WMS152" s="66"/>
      <c r="WMT152" s="66"/>
      <c r="WMU152" s="66"/>
      <c r="WMV152" s="66"/>
      <c r="WMW152" s="66"/>
      <c r="WMX152" s="66"/>
      <c r="WMY152" s="66"/>
      <c r="WMZ152" s="66"/>
      <c r="WNA152" s="66"/>
      <c r="WNB152" s="66"/>
      <c r="WNC152" s="66"/>
      <c r="WND152" s="66"/>
      <c r="WNE152" s="66"/>
      <c r="WNF152" s="66"/>
      <c r="WNG152" s="66"/>
      <c r="WNH152" s="66"/>
      <c r="WNI152" s="66"/>
      <c r="WNJ152" s="66"/>
      <c r="WNK152" s="66"/>
      <c r="WNL152" s="66"/>
      <c r="WNM152" s="66"/>
      <c r="WNN152" s="66"/>
      <c r="WNO152" s="66"/>
      <c r="WNP152" s="66"/>
      <c r="WNQ152" s="66"/>
      <c r="WNR152" s="66"/>
      <c r="WNS152" s="66"/>
      <c r="WNT152" s="66"/>
      <c r="WNU152" s="66"/>
      <c r="WNV152" s="66"/>
      <c r="WNW152" s="66"/>
      <c r="WNX152" s="66"/>
      <c r="WNY152" s="66"/>
      <c r="WNZ152" s="66"/>
      <c r="WOA152" s="66"/>
      <c r="WOB152" s="66"/>
      <c r="WOC152" s="66"/>
      <c r="WOD152" s="66"/>
      <c r="WOE152" s="66"/>
      <c r="WOF152" s="66"/>
      <c r="WOG152" s="66"/>
      <c r="WOH152" s="66"/>
      <c r="WOI152" s="66"/>
      <c r="WOJ152" s="66"/>
      <c r="WOK152" s="66"/>
      <c r="WOL152" s="66"/>
      <c r="WOM152" s="66"/>
      <c r="WON152" s="66"/>
      <c r="WOO152" s="66"/>
      <c r="WOP152" s="66"/>
      <c r="WOQ152" s="66"/>
      <c r="WOR152" s="66"/>
      <c r="WOS152" s="66"/>
      <c r="WOT152" s="66"/>
      <c r="WOU152" s="66"/>
      <c r="WOV152" s="66"/>
      <c r="WOW152" s="66"/>
      <c r="WOX152" s="66"/>
      <c r="WOY152" s="66"/>
      <c r="WOZ152" s="66"/>
      <c r="WPA152" s="66"/>
      <c r="WPB152" s="66"/>
      <c r="WPC152" s="66"/>
      <c r="WPD152" s="66"/>
      <c r="WPE152" s="66"/>
      <c r="WPF152" s="66"/>
      <c r="WPG152" s="66"/>
      <c r="WPH152" s="66"/>
      <c r="WPI152" s="66"/>
      <c r="WPJ152" s="66"/>
      <c r="WPK152" s="66"/>
      <c r="WPL152" s="66"/>
      <c r="WPM152" s="66"/>
      <c r="WPN152" s="66"/>
      <c r="WPO152" s="66"/>
      <c r="WPP152" s="66"/>
      <c r="WPQ152" s="66"/>
      <c r="WPR152" s="66"/>
      <c r="WPS152" s="66"/>
      <c r="WPT152" s="66"/>
      <c r="WPU152" s="66"/>
      <c r="WPV152" s="66"/>
      <c r="WPW152" s="66"/>
      <c r="WPX152" s="66"/>
      <c r="WPY152" s="66"/>
      <c r="WPZ152" s="66"/>
      <c r="WQA152" s="66"/>
      <c r="WQB152" s="66"/>
      <c r="WQC152" s="66"/>
      <c r="WQD152" s="66"/>
      <c r="WQE152" s="66"/>
      <c r="WQF152" s="66"/>
      <c r="WQG152" s="66"/>
      <c r="WQH152" s="66"/>
      <c r="WQI152" s="66"/>
      <c r="WQJ152" s="66"/>
      <c r="WQK152" s="66"/>
      <c r="WQL152" s="66"/>
      <c r="WQM152" s="66"/>
      <c r="WQN152" s="66"/>
      <c r="WQO152" s="66"/>
      <c r="WQP152" s="66"/>
      <c r="WQQ152" s="66"/>
      <c r="WQR152" s="66"/>
      <c r="WQS152" s="66"/>
      <c r="WQT152" s="66"/>
      <c r="WQU152" s="66"/>
      <c r="WQV152" s="66"/>
      <c r="WQW152" s="66"/>
      <c r="WQX152" s="66"/>
      <c r="WQY152" s="66"/>
      <c r="WQZ152" s="66"/>
      <c r="WRA152" s="66"/>
      <c r="WRB152" s="66"/>
      <c r="WRC152" s="66"/>
      <c r="WRD152" s="66"/>
      <c r="WRE152" s="66"/>
      <c r="WRF152" s="66"/>
      <c r="WRG152" s="66"/>
      <c r="WRH152" s="66"/>
      <c r="WRI152" s="66"/>
      <c r="WRJ152" s="66"/>
      <c r="WRK152" s="66"/>
      <c r="WRL152" s="66"/>
      <c r="WRM152" s="66"/>
      <c r="WRN152" s="66"/>
      <c r="WRO152" s="66"/>
      <c r="WRP152" s="66"/>
      <c r="WRQ152" s="66"/>
      <c r="WRR152" s="66"/>
      <c r="WRS152" s="66"/>
      <c r="WRT152" s="66"/>
      <c r="WRU152" s="66"/>
      <c r="WRV152" s="66"/>
      <c r="WRW152" s="66"/>
      <c r="WRX152" s="66"/>
      <c r="WRY152" s="66"/>
      <c r="WRZ152" s="66"/>
      <c r="WSA152" s="66"/>
      <c r="WSB152" s="66"/>
      <c r="WSC152" s="66"/>
      <c r="WSD152" s="66"/>
      <c r="WSE152" s="66"/>
      <c r="WSF152" s="66"/>
      <c r="WSG152" s="66"/>
      <c r="WSH152" s="66"/>
      <c r="WSI152" s="66"/>
      <c r="WSJ152" s="66"/>
      <c r="WSK152" s="66"/>
      <c r="WSL152" s="66"/>
      <c r="WSM152" s="66"/>
      <c r="WSN152" s="66"/>
      <c r="WSO152" s="66"/>
      <c r="WSP152" s="66"/>
      <c r="WSQ152" s="66"/>
      <c r="WSR152" s="66"/>
      <c r="WSS152" s="66"/>
      <c r="WST152" s="66"/>
      <c r="WSU152" s="66"/>
      <c r="WSV152" s="66"/>
      <c r="WSW152" s="66"/>
      <c r="WSX152" s="66"/>
      <c r="WSY152" s="66"/>
      <c r="WSZ152" s="66"/>
      <c r="WTA152" s="66"/>
      <c r="WTB152" s="66"/>
      <c r="WTC152" s="66"/>
      <c r="WTD152" s="66"/>
      <c r="WTE152" s="66"/>
      <c r="WTF152" s="66"/>
      <c r="WTG152" s="66"/>
      <c r="WTH152" s="66"/>
      <c r="WTI152" s="66"/>
      <c r="WTJ152" s="66"/>
      <c r="WTK152" s="66"/>
      <c r="WTL152" s="66"/>
      <c r="WTM152" s="66"/>
      <c r="WTN152" s="66"/>
      <c r="WTO152" s="66"/>
      <c r="WTP152" s="66"/>
      <c r="WTQ152" s="66"/>
      <c r="WTR152" s="66"/>
      <c r="WTS152" s="66"/>
      <c r="WTT152" s="66"/>
      <c r="WTU152" s="66"/>
      <c r="WTV152" s="66"/>
      <c r="WTW152" s="66"/>
      <c r="WTX152" s="66"/>
      <c r="WTY152" s="66"/>
      <c r="WTZ152" s="66"/>
      <c r="WUA152" s="66"/>
      <c r="WUB152" s="66"/>
      <c r="WUC152" s="66"/>
      <c r="WUD152" s="66"/>
      <c r="WUE152" s="66"/>
      <c r="WUF152" s="66"/>
      <c r="WUG152" s="66"/>
      <c r="WUH152" s="66"/>
      <c r="WUI152" s="66"/>
      <c r="WUJ152" s="66"/>
      <c r="WUK152" s="66"/>
      <c r="WUL152" s="66"/>
      <c r="WUM152" s="66"/>
      <c r="WUN152" s="66"/>
      <c r="WUO152" s="66"/>
      <c r="WUP152" s="66"/>
      <c r="WUQ152" s="66"/>
      <c r="WUR152" s="66"/>
      <c r="WUS152" s="66"/>
      <c r="WUT152" s="66"/>
      <c r="WUU152" s="66"/>
      <c r="WUV152" s="66"/>
      <c r="WUW152" s="66"/>
      <c r="WUX152" s="66"/>
      <c r="WUY152" s="66"/>
      <c r="WUZ152" s="66"/>
      <c r="WVA152" s="66"/>
      <c r="WVB152" s="66"/>
      <c r="WVC152" s="66"/>
      <c r="WVD152" s="66"/>
      <c r="WVE152" s="66"/>
      <c r="WVF152" s="66"/>
      <c r="WVG152" s="66"/>
      <c r="WVH152" s="66"/>
      <c r="WVI152" s="66"/>
      <c r="WVJ152" s="66"/>
      <c r="WVK152" s="66"/>
      <c r="WVL152" s="66"/>
      <c r="WVM152" s="66"/>
      <c r="WVN152" s="66"/>
      <c r="WVO152" s="66"/>
      <c r="WVP152" s="66"/>
      <c r="WVQ152" s="66"/>
      <c r="WVR152" s="66"/>
      <c r="WVS152" s="66"/>
      <c r="WVT152" s="66"/>
      <c r="WVU152" s="66"/>
      <c r="WVV152" s="66"/>
      <c r="WVW152" s="66"/>
      <c r="WVX152" s="66"/>
      <c r="WVY152" s="66"/>
      <c r="WVZ152" s="66"/>
      <c r="WWA152" s="66"/>
      <c r="WWB152" s="66"/>
      <c r="WWC152" s="66"/>
      <c r="WWD152" s="66"/>
      <c r="WWE152" s="66"/>
      <c r="WWF152" s="66"/>
      <c r="WWG152" s="66"/>
      <c r="WWH152" s="66"/>
      <c r="WWI152" s="66"/>
      <c r="WWJ152" s="66"/>
      <c r="WWK152" s="66"/>
      <c r="WWL152" s="66"/>
      <c r="WWM152" s="66"/>
      <c r="WWN152" s="66"/>
      <c r="WWO152" s="66"/>
      <c r="WWP152" s="66"/>
      <c r="WWQ152" s="66"/>
      <c r="WWR152" s="66"/>
      <c r="WWS152" s="66"/>
      <c r="WWT152" s="66"/>
      <c r="WWU152" s="66"/>
      <c r="WWV152" s="66"/>
      <c r="WWW152" s="66"/>
      <c r="WWX152" s="66"/>
      <c r="WWY152" s="66"/>
      <c r="WWZ152" s="66"/>
      <c r="WXA152" s="66"/>
      <c r="WXB152" s="66"/>
      <c r="WXC152" s="66"/>
      <c r="WXD152" s="66"/>
      <c r="WXE152" s="66"/>
      <c r="WXF152" s="66"/>
      <c r="WXG152" s="66"/>
      <c r="WXH152" s="66"/>
      <c r="WXI152" s="66"/>
      <c r="WXJ152" s="66"/>
      <c r="WXK152" s="66"/>
      <c r="WXL152" s="66"/>
      <c r="WXM152" s="66"/>
      <c r="WXN152" s="66"/>
      <c r="WXO152" s="66"/>
      <c r="WXP152" s="66"/>
      <c r="WXQ152" s="66"/>
      <c r="WXR152" s="66"/>
      <c r="WXS152" s="66"/>
      <c r="WXT152" s="66"/>
      <c r="WXU152" s="66"/>
      <c r="WXV152" s="66"/>
      <c r="WXW152" s="66"/>
      <c r="WXX152" s="66"/>
      <c r="WXY152" s="66"/>
      <c r="WXZ152" s="66"/>
      <c r="WYA152" s="66"/>
      <c r="WYB152" s="66"/>
      <c r="WYC152" s="66"/>
      <c r="WYD152" s="66"/>
      <c r="WYE152" s="66"/>
      <c r="WYF152" s="66"/>
      <c r="WYG152" s="66"/>
      <c r="WYH152" s="66"/>
      <c r="WYI152" s="66"/>
      <c r="WYJ152" s="66"/>
      <c r="WYK152" s="66"/>
      <c r="WYL152" s="66"/>
      <c r="WYM152" s="66"/>
      <c r="WYN152" s="66"/>
      <c r="WYO152" s="66"/>
      <c r="WYP152" s="66"/>
      <c r="WYQ152" s="66"/>
      <c r="WYR152" s="66"/>
      <c r="WYS152" s="66"/>
      <c r="WYT152" s="66"/>
      <c r="WYU152" s="66"/>
      <c r="WYV152" s="66"/>
      <c r="WYW152" s="66"/>
      <c r="WYX152" s="66"/>
      <c r="WYY152" s="66"/>
      <c r="WYZ152" s="66"/>
      <c r="WZA152" s="66"/>
      <c r="WZB152" s="66"/>
      <c r="WZC152" s="66"/>
      <c r="WZD152" s="66"/>
      <c r="WZE152" s="66"/>
      <c r="WZF152" s="66"/>
      <c r="WZG152" s="66"/>
      <c r="WZH152" s="66"/>
      <c r="WZI152" s="66"/>
      <c r="WZJ152" s="66"/>
      <c r="WZK152" s="66"/>
      <c r="WZL152" s="66"/>
      <c r="WZM152" s="66"/>
      <c r="WZN152" s="66"/>
      <c r="WZO152" s="66"/>
      <c r="WZP152" s="66"/>
      <c r="WZQ152" s="66"/>
      <c r="WZR152" s="66"/>
      <c r="WZS152" s="66"/>
      <c r="WZT152" s="66"/>
      <c r="WZU152" s="66"/>
      <c r="WZV152" s="66"/>
      <c r="WZW152" s="66"/>
      <c r="WZX152" s="66"/>
      <c r="WZY152" s="66"/>
      <c r="WZZ152" s="66"/>
      <c r="XAA152" s="66"/>
      <c r="XAB152" s="66"/>
      <c r="XAC152" s="66"/>
      <c r="XAD152" s="66"/>
      <c r="XAE152" s="66"/>
      <c r="XAF152" s="66"/>
      <c r="XAG152" s="66"/>
      <c r="XAH152" s="66"/>
      <c r="XAI152" s="66"/>
      <c r="XAJ152" s="66"/>
      <c r="XAK152" s="66"/>
      <c r="XAL152" s="66"/>
      <c r="XAM152" s="66"/>
      <c r="XAN152" s="66"/>
      <c r="XAO152" s="66"/>
      <c r="XAP152" s="66"/>
      <c r="XAQ152" s="66"/>
      <c r="XAR152" s="66"/>
      <c r="XAS152" s="66"/>
      <c r="XAT152" s="66"/>
      <c r="XAU152" s="66"/>
      <c r="XAV152" s="66"/>
      <c r="XAW152" s="66"/>
      <c r="XAX152" s="66"/>
      <c r="XAY152" s="66"/>
      <c r="XAZ152" s="66"/>
      <c r="XBA152" s="66"/>
      <c r="XBB152" s="66"/>
      <c r="XBC152" s="66"/>
      <c r="XBD152" s="66"/>
      <c r="XBE152" s="66"/>
      <c r="XBF152" s="66"/>
      <c r="XBG152" s="66"/>
      <c r="XBH152" s="66"/>
      <c r="XBI152" s="66"/>
      <c r="XBJ152" s="66"/>
      <c r="XBK152" s="66"/>
      <c r="XBL152" s="66"/>
      <c r="XBM152" s="66"/>
      <c r="XBN152" s="66"/>
      <c r="XBO152" s="66"/>
      <c r="XBP152" s="66"/>
      <c r="XBQ152" s="66"/>
      <c r="XBR152" s="66"/>
      <c r="XBS152" s="66"/>
      <c r="XBT152" s="66"/>
      <c r="XBU152" s="66"/>
      <c r="XBV152" s="66"/>
      <c r="XBW152" s="66"/>
      <c r="XBX152" s="66"/>
      <c r="XBY152" s="66"/>
      <c r="XBZ152" s="66"/>
      <c r="XCA152" s="66"/>
      <c r="XCB152" s="66"/>
      <c r="XCC152" s="66"/>
      <c r="XCD152" s="66"/>
      <c r="XCE152" s="66"/>
      <c r="XCF152" s="66"/>
      <c r="XCG152" s="66"/>
      <c r="XCH152" s="66"/>
      <c r="XCI152" s="66"/>
      <c r="XCJ152" s="66"/>
      <c r="XCK152" s="66"/>
      <c r="XCL152" s="66"/>
      <c r="XCM152" s="66"/>
      <c r="XCN152" s="61"/>
      <c r="XCO152" s="61"/>
      <c r="XCP152" s="61"/>
      <c r="XCQ152" s="61"/>
      <c r="XCR152" s="61"/>
      <c r="XCS152" s="61"/>
      <c r="XCT152" s="61"/>
      <c r="XCU152" s="61"/>
      <c r="XCV152" s="62"/>
      <c r="XCW152" s="183"/>
      <c r="XCX152" s="63"/>
      <c r="XCY152" s="63"/>
      <c r="XCZ152" s="63"/>
      <c r="XDA152" s="185"/>
      <c r="XDB152" s="184"/>
      <c r="XDC152" s="184"/>
      <c r="XDD152" s="184"/>
      <c r="XDE152" s="185"/>
      <c r="XDF152" s="185"/>
      <c r="XDG152" s="183"/>
      <c r="XDH152" s="185"/>
      <c r="XDI152" s="185"/>
      <c r="XDJ152" s="63"/>
      <c r="XDK152" s="63"/>
      <c r="XDL152" s="63"/>
      <c r="XDM152" s="63"/>
      <c r="XDN152" s="63"/>
      <c r="XDO152" s="189"/>
    </row>
    <row r="153" spans="1:16343" s="66" customFormat="1" ht="105" customHeight="1" thickBot="1" x14ac:dyDescent="0.3">
      <c r="A153" s="1314"/>
      <c r="B153" s="1399"/>
      <c r="C153" s="1399"/>
      <c r="D153" s="1399"/>
      <c r="E153" s="1399"/>
      <c r="F153" s="1399"/>
      <c r="G153" s="1352"/>
      <c r="H153" s="1350"/>
      <c r="I153" s="498" t="s">
        <v>1184</v>
      </c>
      <c r="J153" s="476" t="s">
        <v>622</v>
      </c>
      <c r="K153" s="724">
        <v>1</v>
      </c>
      <c r="L153" s="1303"/>
      <c r="M153" s="1389"/>
      <c r="N153" s="1323"/>
      <c r="O153" s="1316"/>
      <c r="P153" s="476">
        <v>5</v>
      </c>
      <c r="Q153" s="1391"/>
      <c r="R153" s="1321"/>
      <c r="S153" s="766">
        <f>+N153</f>
        <v>0</v>
      </c>
      <c r="T153" s="1323"/>
      <c r="U153" s="1323"/>
      <c r="V153" s="724"/>
      <c r="W153" s="1376"/>
      <c r="X153" s="1356"/>
      <c r="Y153" s="1370"/>
      <c r="Z153" s="1378"/>
      <c r="AA153" s="1411"/>
      <c r="AB153" s="1354"/>
      <c r="AC153" s="1319"/>
      <c r="AD153" s="1414"/>
      <c r="AE153" s="1389"/>
      <c r="AF153" s="1418"/>
      <c r="AG153" s="1429"/>
      <c r="AH153" s="1421"/>
      <c r="AI153" s="1431"/>
      <c r="AJ153" s="1433"/>
      <c r="AK153" s="1433"/>
      <c r="AL153" s="1433"/>
      <c r="AM153" s="1433"/>
      <c r="AN153" s="1433"/>
      <c r="AO153" s="1433"/>
      <c r="AP153" s="1433"/>
      <c r="AQ153" s="1433"/>
      <c r="AR153" s="1433"/>
      <c r="AS153" s="1433"/>
      <c r="AT153" s="1433"/>
      <c r="AU153" s="1433"/>
      <c r="AV153" s="1433"/>
      <c r="AW153" s="1433"/>
      <c r="AX153" s="1433"/>
      <c r="AY153" s="1433"/>
      <c r="AZ153" s="1433"/>
      <c r="BA153" s="1433"/>
      <c r="BB153" s="1433"/>
      <c r="BC153" s="1435"/>
      <c r="BD153" s="1433"/>
      <c r="BE153" s="1433"/>
      <c r="BF153" s="1433"/>
      <c r="BG153" s="1433"/>
      <c r="BH153" s="1433"/>
      <c r="BI153" s="1433"/>
      <c r="BJ153" s="1433"/>
      <c r="BK153" s="1433"/>
      <c r="BL153" s="1433"/>
      <c r="BM153" s="1433"/>
      <c r="BN153" s="1433"/>
      <c r="BO153" s="1433"/>
      <c r="BP153" s="1433"/>
      <c r="BQ153" s="1433"/>
      <c r="BR153" s="1433"/>
      <c r="BS153" s="1433"/>
      <c r="BT153" s="1433"/>
      <c r="BU153" s="1433"/>
      <c r="BV153" s="1433"/>
      <c r="BW153" s="1433"/>
      <c r="BX153" s="1433"/>
      <c r="BY153" s="1433"/>
      <c r="BZ153" s="1433"/>
      <c r="CA153" s="1433"/>
      <c r="CB153" s="1433"/>
      <c r="CC153" s="1433"/>
      <c r="CD153" s="1433"/>
      <c r="CE153" s="1433"/>
      <c r="CF153" s="1433"/>
      <c r="CG153" s="1433"/>
      <c r="CH153" s="1433"/>
      <c r="CI153" s="1433"/>
      <c r="CJ153" s="1433"/>
      <c r="CK153" s="1433"/>
      <c r="CL153" s="1433"/>
      <c r="CM153" s="1433"/>
      <c r="CN153" s="1433"/>
      <c r="CO153" s="1437"/>
      <c r="CP153" s="1358"/>
      <c r="CQ153" s="1360"/>
      <c r="CR153" s="1360"/>
      <c r="CS153" s="1360"/>
      <c r="CT153" s="1363"/>
      <c r="CU153" s="1356"/>
      <c r="CV153" s="1370"/>
      <c r="CW153" s="1370"/>
      <c r="CX153" s="1372"/>
      <c r="CY153" s="1372"/>
      <c r="CZ153" s="1374"/>
      <c r="DA153" s="1374"/>
      <c r="DB153" s="1365"/>
      <c r="DC153" s="1367"/>
      <c r="DD153" s="1368"/>
      <c r="DE153" s="53">
        <f>AH153-DD152</f>
        <v>0</v>
      </c>
      <c r="DF153" s="65"/>
      <c r="DG153" s="65"/>
      <c r="DH153" s="65"/>
      <c r="DI153" s="65"/>
      <c r="DJ153" s="65"/>
      <c r="DK153" s="65"/>
      <c r="DL153" s="65"/>
      <c r="DM153" s="65"/>
      <c r="DN153" s="65"/>
      <c r="DO153" s="65"/>
      <c r="DP153" s="65"/>
      <c r="DQ153" s="65"/>
      <c r="DR153" s="65"/>
      <c r="DS153" s="65"/>
      <c r="DT153" s="65"/>
      <c r="DU153" s="65"/>
      <c r="DV153" s="65"/>
      <c r="DW153" s="65"/>
      <c r="DX153" s="65"/>
      <c r="DY153" s="65"/>
      <c r="DZ153" s="65"/>
      <c r="EA153" s="65"/>
      <c r="EB153" s="65"/>
      <c r="EC153" s="65"/>
      <c r="ED153" s="65"/>
      <c r="EE153" s="65"/>
      <c r="EF153" s="65"/>
      <c r="EG153" s="65"/>
      <c r="EH153" s="65"/>
      <c r="EI153" s="65"/>
      <c r="EJ153" s="65"/>
      <c r="EK153" s="65"/>
      <c r="EL153" s="65"/>
      <c r="EM153" s="65"/>
      <c r="EN153" s="65"/>
      <c r="EO153" s="65"/>
      <c r="EP153" s="65"/>
      <c r="EQ153" s="65"/>
      <c r="ER153" s="65"/>
      <c r="ES153" s="65"/>
      <c r="ET153" s="65"/>
      <c r="EU153" s="65"/>
      <c r="EV153" s="65"/>
      <c r="EW153" s="65"/>
      <c r="EX153" s="65"/>
      <c r="EY153" s="65"/>
      <c r="EZ153" s="65"/>
      <c r="FA153" s="65"/>
      <c r="FB153" s="65"/>
      <c r="FC153" s="65"/>
      <c r="FD153" s="65"/>
      <c r="FE153" s="65"/>
      <c r="FF153" s="65"/>
      <c r="FG153" s="65"/>
      <c r="FH153" s="65"/>
      <c r="FI153" s="65"/>
      <c r="FJ153" s="65"/>
      <c r="FK153" s="65"/>
      <c r="FL153" s="65"/>
      <c r="FM153" s="65"/>
      <c r="FN153" s="65"/>
      <c r="FO153" s="65"/>
      <c r="FP153" s="65"/>
      <c r="FQ153" s="65"/>
      <c r="FR153" s="65"/>
      <c r="FS153" s="65"/>
      <c r="FT153" s="65"/>
      <c r="FU153" s="65"/>
      <c r="FV153" s="65"/>
      <c r="FW153" s="65"/>
      <c r="FX153" s="65"/>
      <c r="FY153" s="65"/>
      <c r="FZ153" s="65"/>
      <c r="GA153" s="65"/>
      <c r="GB153" s="65"/>
      <c r="GC153" s="65"/>
      <c r="GD153" s="65"/>
      <c r="GE153" s="65"/>
      <c r="GF153" s="65"/>
      <c r="GG153" s="65"/>
      <c r="GH153" s="65"/>
      <c r="GI153" s="65"/>
      <c r="GJ153" s="65"/>
      <c r="GK153" s="65"/>
      <c r="GL153" s="65"/>
      <c r="GM153" s="65"/>
      <c r="GN153" s="65"/>
      <c r="GO153" s="65"/>
      <c r="GP153" s="65"/>
      <c r="GQ153" s="65"/>
      <c r="GR153" s="65"/>
      <c r="GS153" s="65"/>
      <c r="GT153" s="65"/>
      <c r="GU153" s="65"/>
      <c r="GV153" s="65"/>
      <c r="GW153" s="65"/>
      <c r="GX153" s="65"/>
      <c r="GY153" s="65"/>
      <c r="GZ153" s="65"/>
      <c r="HA153" s="65"/>
      <c r="HB153" s="65"/>
      <c r="HC153" s="65"/>
      <c r="HD153" s="65"/>
      <c r="HE153" s="65"/>
      <c r="HF153" s="65"/>
      <c r="HG153" s="65"/>
      <c r="HH153" s="65"/>
      <c r="HI153" s="65"/>
      <c r="HJ153" s="65"/>
      <c r="HK153" s="65"/>
      <c r="HL153" s="65"/>
      <c r="HM153" s="65"/>
      <c r="HN153" s="65"/>
      <c r="HO153" s="65"/>
      <c r="HP153" s="65"/>
      <c r="HQ153" s="65"/>
      <c r="HR153" s="65"/>
      <c r="HS153" s="65"/>
      <c r="HT153" s="65"/>
      <c r="HU153" s="65"/>
      <c r="HV153" s="65"/>
      <c r="HW153" s="65"/>
      <c r="HX153" s="65"/>
      <c r="HY153" s="65"/>
    </row>
    <row r="154" spans="1:16343" ht="19.5" x14ac:dyDescent="0.25">
      <c r="A154" s="657" t="s">
        <v>413</v>
      </c>
      <c r="B154" s="315"/>
      <c r="C154" s="315"/>
      <c r="D154" s="315"/>
      <c r="E154" s="315"/>
      <c r="F154" s="315"/>
      <c r="G154" s="658"/>
      <c r="H154" s="767"/>
      <c r="I154" s="690"/>
      <c r="J154" s="244"/>
      <c r="K154" s="720"/>
      <c r="L154" s="885" t="s">
        <v>634</v>
      </c>
      <c r="M154" s="244"/>
      <c r="N154" s="352"/>
      <c r="O154" s="315"/>
      <c r="P154" s="315"/>
      <c r="Q154" s="886"/>
      <c r="R154" s="657"/>
      <c r="S154" s="315"/>
      <c r="T154" s="315"/>
      <c r="U154" s="315"/>
      <c r="V154" s="720"/>
      <c r="W154" s="961"/>
      <c r="X154" s="316"/>
      <c r="Y154" s="316"/>
      <c r="Z154" s="658"/>
      <c r="AA154" s="1026"/>
      <c r="AB154" s="657"/>
      <c r="AC154" s="1100"/>
      <c r="AD154" s="1048"/>
      <c r="AE154" s="244"/>
      <c r="AF154" s="320"/>
      <c r="AG154" s="320"/>
      <c r="AH154" s="1112"/>
      <c r="AI154" s="1174"/>
      <c r="AJ154" s="321"/>
      <c r="AK154" s="321"/>
      <c r="AL154" s="321"/>
      <c r="AM154" s="321"/>
      <c r="AN154" s="321"/>
      <c r="AO154" s="321"/>
      <c r="AP154" s="321"/>
      <c r="AQ154" s="321"/>
      <c r="AR154" s="321"/>
      <c r="AS154" s="321"/>
      <c r="AT154" s="321"/>
      <c r="AU154" s="321"/>
      <c r="AV154" s="321"/>
      <c r="AW154" s="321"/>
      <c r="AX154" s="321"/>
      <c r="AY154" s="321"/>
      <c r="AZ154" s="321"/>
      <c r="BA154" s="321"/>
      <c r="BB154" s="321"/>
      <c r="BC154" s="321"/>
      <c r="BD154" s="321"/>
      <c r="BE154" s="321"/>
      <c r="BF154" s="321"/>
      <c r="BG154" s="321"/>
      <c r="BH154" s="321"/>
      <c r="BI154" s="321"/>
      <c r="BJ154" s="321"/>
      <c r="BK154" s="321"/>
      <c r="BL154" s="321"/>
      <c r="BM154" s="321"/>
      <c r="BN154" s="321"/>
      <c r="BO154" s="321"/>
      <c r="BP154" s="321"/>
      <c r="BQ154" s="321"/>
      <c r="BR154" s="321"/>
      <c r="BS154" s="321"/>
      <c r="BT154" s="321"/>
      <c r="BU154" s="321"/>
      <c r="BV154" s="321"/>
      <c r="BW154" s="321"/>
      <c r="BX154" s="321"/>
      <c r="BY154" s="321"/>
      <c r="BZ154" s="321"/>
      <c r="CA154" s="321"/>
      <c r="CB154" s="321"/>
      <c r="CC154" s="321"/>
      <c r="CD154" s="321"/>
      <c r="CE154" s="321"/>
      <c r="CF154" s="321"/>
      <c r="CG154" s="321"/>
      <c r="CH154" s="321"/>
      <c r="CI154" s="321"/>
      <c r="CJ154" s="321"/>
      <c r="CK154" s="321"/>
      <c r="CL154" s="321"/>
      <c r="CM154" s="321"/>
      <c r="CN154" s="321"/>
      <c r="CO154" s="1175"/>
      <c r="CP154" s="912"/>
      <c r="CQ154" s="316"/>
      <c r="CR154" s="316"/>
      <c r="CS154" s="316"/>
      <c r="CT154" s="316"/>
      <c r="CU154" s="316"/>
      <c r="CV154" s="316"/>
      <c r="CW154" s="316"/>
      <c r="CX154" s="316"/>
      <c r="CY154" s="316"/>
      <c r="CZ154" s="316"/>
      <c r="DA154" s="316"/>
      <c r="DB154" s="316"/>
      <c r="DC154" s="316"/>
      <c r="DD154" s="53">
        <f t="shared" ref="DD154:DD187" si="24">AF154+AG154</f>
        <v>0</v>
      </c>
      <c r="DE154" s="53">
        <f t="shared" ref="DE154:DE187" si="25">AH154-DD154</f>
        <v>0</v>
      </c>
      <c r="DF154" s="33"/>
      <c r="DG154" s="33"/>
      <c r="DH154" s="33"/>
      <c r="DI154" s="33"/>
      <c r="DJ154" s="33"/>
      <c r="DK154" s="33"/>
      <c r="DL154" s="33"/>
      <c r="DM154" s="33"/>
      <c r="DN154" s="33"/>
      <c r="DO154" s="33"/>
      <c r="DP154" s="33"/>
      <c r="DQ154" s="33"/>
      <c r="DR154" s="33"/>
      <c r="DS154" s="33"/>
      <c r="DT154" s="33"/>
      <c r="DU154" s="33"/>
      <c r="DV154" s="33"/>
      <c r="DW154" s="33"/>
      <c r="DX154" s="33"/>
      <c r="DY154" s="33"/>
      <c r="DZ154" s="33"/>
      <c r="EA154" s="33"/>
      <c r="EB154" s="33"/>
      <c r="EC154" s="33"/>
      <c r="ED154" s="33"/>
      <c r="EE154" s="33"/>
      <c r="EF154" s="33"/>
      <c r="EG154" s="33"/>
      <c r="EH154" s="33"/>
      <c r="EI154" s="33"/>
      <c r="EJ154" s="33"/>
      <c r="EK154" s="33"/>
      <c r="EL154" s="33"/>
      <c r="EM154" s="33"/>
      <c r="EN154" s="33"/>
      <c r="EO154" s="33"/>
      <c r="EP154" s="33"/>
      <c r="EQ154" s="33"/>
      <c r="ER154" s="33"/>
      <c r="ES154" s="33"/>
      <c r="ET154" s="33"/>
      <c r="EU154" s="33"/>
      <c r="EV154" s="33"/>
      <c r="EW154" s="33"/>
      <c r="EX154" s="33"/>
      <c r="EY154" s="33"/>
      <c r="EZ154" s="33"/>
      <c r="FA154" s="33"/>
      <c r="FB154" s="33"/>
      <c r="FC154" s="33"/>
      <c r="FD154" s="33"/>
      <c r="FE154" s="33"/>
      <c r="FF154" s="33"/>
      <c r="FG154" s="33"/>
      <c r="FH154" s="33"/>
      <c r="FI154" s="33"/>
      <c r="FJ154" s="33"/>
      <c r="FK154" s="33"/>
      <c r="FL154" s="33"/>
      <c r="FM154" s="33"/>
      <c r="FN154" s="33"/>
      <c r="FO154" s="33"/>
      <c r="FP154" s="33"/>
      <c r="FQ154" s="33"/>
      <c r="FR154" s="33"/>
      <c r="FS154" s="33"/>
      <c r="FT154" s="33"/>
      <c r="FU154" s="33"/>
      <c r="FV154" s="33"/>
      <c r="FW154" s="33"/>
      <c r="FX154" s="33"/>
      <c r="FY154" s="33"/>
      <c r="FZ154" s="33"/>
      <c r="GA154" s="33"/>
      <c r="GB154" s="33"/>
      <c r="GC154" s="33"/>
      <c r="GD154" s="33"/>
      <c r="GE154" s="33"/>
      <c r="GF154" s="33"/>
      <c r="GG154" s="33"/>
      <c r="GH154" s="33"/>
      <c r="GI154" s="33"/>
      <c r="GJ154" s="33"/>
      <c r="GK154" s="33"/>
      <c r="GL154" s="33"/>
      <c r="GM154" s="33"/>
      <c r="GN154" s="33"/>
      <c r="GO154" s="33"/>
      <c r="GP154" s="33"/>
      <c r="GQ154" s="33"/>
      <c r="GR154" s="33"/>
      <c r="GS154" s="33"/>
      <c r="GT154" s="33"/>
      <c r="GU154" s="33"/>
      <c r="GV154" s="33"/>
      <c r="GW154" s="33"/>
      <c r="GX154" s="33"/>
      <c r="GY154" s="33"/>
      <c r="GZ154" s="33"/>
      <c r="HA154" s="33"/>
      <c r="HB154" s="33"/>
      <c r="HC154" s="33"/>
      <c r="HD154" s="33"/>
      <c r="HE154" s="33"/>
      <c r="HF154" s="33"/>
      <c r="HG154" s="33"/>
      <c r="HH154" s="33"/>
      <c r="HI154" s="33"/>
      <c r="HJ154" s="33"/>
      <c r="HK154" s="33"/>
      <c r="HL154" s="33"/>
      <c r="HM154" s="33"/>
      <c r="HN154" s="33"/>
      <c r="HO154" s="33"/>
      <c r="HP154" s="33"/>
      <c r="HQ154" s="33"/>
      <c r="HR154" s="33"/>
      <c r="HS154" s="33"/>
      <c r="HT154" s="33"/>
      <c r="HU154" s="33"/>
      <c r="HV154" s="33"/>
      <c r="HW154" s="33"/>
      <c r="HX154" s="33"/>
      <c r="HY154" s="33"/>
    </row>
    <row r="155" spans="1:16343" ht="19.5" x14ac:dyDescent="0.25">
      <c r="A155" s="647" t="s">
        <v>413</v>
      </c>
      <c r="B155" s="26" t="s">
        <v>127</v>
      </c>
      <c r="C155" s="26"/>
      <c r="D155" s="26"/>
      <c r="E155" s="26"/>
      <c r="F155" s="26"/>
      <c r="G155" s="648"/>
      <c r="H155" s="675"/>
      <c r="I155" s="692"/>
      <c r="J155" s="29"/>
      <c r="K155" s="693"/>
      <c r="L155" s="832" t="s">
        <v>153</v>
      </c>
      <c r="M155" s="29"/>
      <c r="N155" s="68"/>
      <c r="O155" s="199"/>
      <c r="P155" s="26"/>
      <c r="Q155" s="833"/>
      <c r="R155" s="647"/>
      <c r="S155" s="26"/>
      <c r="T155" s="199"/>
      <c r="U155" s="199"/>
      <c r="V155" s="693"/>
      <c r="W155" s="956"/>
      <c r="X155" s="27"/>
      <c r="Y155" s="27"/>
      <c r="Z155" s="648"/>
      <c r="AA155" s="1009"/>
      <c r="AB155" s="991"/>
      <c r="AC155" s="944"/>
      <c r="AD155" s="1032"/>
      <c r="AE155" s="29"/>
      <c r="AF155" s="30"/>
      <c r="AG155" s="30"/>
      <c r="AH155" s="1106"/>
      <c r="AI155" s="1162"/>
      <c r="AJ155" s="31"/>
      <c r="AK155" s="31"/>
      <c r="AL155" s="31"/>
      <c r="AM155" s="31"/>
      <c r="AN155" s="31"/>
      <c r="AO155" s="31"/>
      <c r="AP155" s="31"/>
      <c r="AQ155" s="31"/>
      <c r="AR155" s="31"/>
      <c r="AS155" s="31"/>
      <c r="AT155" s="31"/>
      <c r="AU155" s="31"/>
      <c r="AV155" s="31"/>
      <c r="AW155" s="31"/>
      <c r="AX155" s="31"/>
      <c r="AY155" s="31"/>
      <c r="AZ155" s="31"/>
      <c r="BA155" s="31"/>
      <c r="BB155" s="31"/>
      <c r="BC155" s="31"/>
      <c r="BD155" s="31"/>
      <c r="BE155" s="31"/>
      <c r="BF155" s="31"/>
      <c r="BG155" s="31"/>
      <c r="BH155" s="31"/>
      <c r="BI155" s="31"/>
      <c r="BJ155" s="31"/>
      <c r="BK155" s="31"/>
      <c r="BL155" s="31"/>
      <c r="BM155" s="31"/>
      <c r="BN155" s="31"/>
      <c r="BO155" s="31"/>
      <c r="BP155" s="31"/>
      <c r="BQ155" s="31"/>
      <c r="BR155" s="31"/>
      <c r="BS155" s="31"/>
      <c r="BT155" s="31"/>
      <c r="BU155" s="31"/>
      <c r="BV155" s="31"/>
      <c r="BW155" s="31"/>
      <c r="BX155" s="31"/>
      <c r="BY155" s="31"/>
      <c r="BZ155" s="31"/>
      <c r="CA155" s="31"/>
      <c r="CB155" s="31"/>
      <c r="CC155" s="31"/>
      <c r="CD155" s="31"/>
      <c r="CE155" s="31"/>
      <c r="CF155" s="31"/>
      <c r="CG155" s="31"/>
      <c r="CH155" s="31"/>
      <c r="CI155" s="31"/>
      <c r="CJ155" s="31"/>
      <c r="CK155" s="31"/>
      <c r="CL155" s="31"/>
      <c r="CM155" s="31"/>
      <c r="CN155" s="31"/>
      <c r="CO155" s="1163"/>
      <c r="CP155" s="906"/>
      <c r="CQ155" s="27"/>
      <c r="CR155" s="27"/>
      <c r="CS155" s="27"/>
      <c r="CT155" s="27"/>
      <c r="CU155" s="27"/>
      <c r="CV155" s="27"/>
      <c r="CW155" s="27"/>
      <c r="CX155" s="27"/>
      <c r="CY155" s="27"/>
      <c r="CZ155" s="27"/>
      <c r="DA155" s="27"/>
      <c r="DB155" s="27"/>
      <c r="DC155" s="27"/>
      <c r="DD155" s="53">
        <f t="shared" si="24"/>
        <v>0</v>
      </c>
      <c r="DE155" s="53">
        <f t="shared" si="25"/>
        <v>0</v>
      </c>
      <c r="DF155" s="33"/>
      <c r="DG155" s="33"/>
      <c r="DH155" s="33"/>
      <c r="DI155" s="33"/>
      <c r="DJ155" s="33"/>
      <c r="DK155" s="33"/>
      <c r="DL155" s="33"/>
      <c r="DM155" s="33"/>
      <c r="DN155" s="33"/>
      <c r="DO155" s="33"/>
      <c r="DP155" s="33"/>
      <c r="DQ155" s="33"/>
      <c r="DR155" s="33"/>
      <c r="DS155" s="33"/>
      <c r="DT155" s="33"/>
      <c r="DU155" s="33"/>
      <c r="DV155" s="33"/>
      <c r="DW155" s="33"/>
      <c r="DX155" s="33"/>
      <c r="DY155" s="33"/>
      <c r="DZ155" s="33"/>
      <c r="EA155" s="33"/>
      <c r="EB155" s="33"/>
      <c r="EC155" s="33"/>
      <c r="ED155" s="33"/>
      <c r="EE155" s="33"/>
      <c r="EF155" s="33"/>
      <c r="EG155" s="33"/>
      <c r="EH155" s="33"/>
      <c r="EI155" s="33"/>
      <c r="EJ155" s="33"/>
      <c r="EK155" s="33"/>
      <c r="EL155" s="33"/>
      <c r="EM155" s="33"/>
      <c r="EN155" s="33"/>
      <c r="EO155" s="33"/>
      <c r="EP155" s="33"/>
      <c r="EQ155" s="33"/>
      <c r="ER155" s="33"/>
      <c r="ES155" s="33"/>
      <c r="ET155" s="33"/>
      <c r="EU155" s="33"/>
      <c r="EV155" s="33"/>
      <c r="EW155" s="33"/>
      <c r="EX155" s="33"/>
      <c r="EY155" s="33"/>
      <c r="EZ155" s="33"/>
      <c r="FA155" s="33"/>
      <c r="FB155" s="33"/>
      <c r="FC155" s="33"/>
      <c r="FD155" s="33"/>
      <c r="FE155" s="33"/>
      <c r="FF155" s="33"/>
      <c r="FG155" s="33"/>
      <c r="FH155" s="33"/>
      <c r="FI155" s="33"/>
      <c r="FJ155" s="33"/>
      <c r="FK155" s="33"/>
      <c r="FL155" s="33"/>
      <c r="FM155" s="33"/>
      <c r="FN155" s="33"/>
      <c r="FO155" s="33"/>
      <c r="FP155" s="33"/>
      <c r="FQ155" s="33"/>
      <c r="FR155" s="33"/>
      <c r="FS155" s="33"/>
      <c r="FT155" s="33"/>
      <c r="FU155" s="33"/>
      <c r="FV155" s="33"/>
      <c r="FW155" s="33"/>
      <c r="FX155" s="33"/>
      <c r="FY155" s="33"/>
      <c r="FZ155" s="33"/>
      <c r="GA155" s="33"/>
      <c r="GB155" s="33"/>
      <c r="GC155" s="33"/>
      <c r="GD155" s="33"/>
      <c r="GE155" s="33"/>
      <c r="GF155" s="33"/>
      <c r="GG155" s="33"/>
      <c r="GH155" s="33"/>
      <c r="GI155" s="33"/>
      <c r="GJ155" s="33"/>
      <c r="GK155" s="33"/>
      <c r="GL155" s="33"/>
      <c r="GM155" s="33"/>
      <c r="GN155" s="33"/>
      <c r="GO155" s="33"/>
      <c r="GP155" s="33"/>
      <c r="GQ155" s="33"/>
      <c r="GR155" s="33"/>
      <c r="GS155" s="33"/>
      <c r="GT155" s="33"/>
      <c r="GU155" s="33"/>
      <c r="GV155" s="33"/>
      <c r="GW155" s="33"/>
      <c r="GX155" s="33"/>
      <c r="GY155" s="33"/>
      <c r="GZ155" s="33"/>
      <c r="HA155" s="33"/>
      <c r="HB155" s="33"/>
      <c r="HC155" s="33"/>
      <c r="HD155" s="33"/>
      <c r="HE155" s="33"/>
      <c r="HF155" s="33"/>
      <c r="HG155" s="33"/>
      <c r="HH155" s="33"/>
      <c r="HI155" s="33"/>
      <c r="HJ155" s="33"/>
      <c r="HK155" s="33"/>
      <c r="HL155" s="33"/>
      <c r="HM155" s="33"/>
      <c r="HN155" s="33"/>
      <c r="HO155" s="33"/>
      <c r="HP155" s="33"/>
      <c r="HQ155" s="33"/>
      <c r="HR155" s="33"/>
      <c r="HS155" s="33"/>
      <c r="HT155" s="33"/>
      <c r="HU155" s="33"/>
      <c r="HV155" s="33"/>
      <c r="HW155" s="33"/>
      <c r="HX155" s="33"/>
      <c r="HY155" s="33"/>
    </row>
    <row r="156" spans="1:16343" ht="19.5" x14ac:dyDescent="0.25">
      <c r="A156" s="649" t="s">
        <v>413</v>
      </c>
      <c r="B156" s="34" t="s">
        <v>127</v>
      </c>
      <c r="C156" s="34" t="s">
        <v>102</v>
      </c>
      <c r="D156" s="34"/>
      <c r="E156" s="34"/>
      <c r="F156" s="34"/>
      <c r="G156" s="650"/>
      <c r="H156" s="676"/>
      <c r="I156" s="694"/>
      <c r="J156" s="37"/>
      <c r="K156" s="695"/>
      <c r="L156" s="834" t="s">
        <v>154</v>
      </c>
      <c r="M156" s="37"/>
      <c r="N156" s="69"/>
      <c r="O156" s="34"/>
      <c r="P156" s="34"/>
      <c r="Q156" s="835"/>
      <c r="R156" s="649"/>
      <c r="S156" s="34"/>
      <c r="T156" s="34"/>
      <c r="U156" s="34"/>
      <c r="V156" s="695"/>
      <c r="W156" s="957"/>
      <c r="X156" s="35"/>
      <c r="Y156" s="35"/>
      <c r="Z156" s="962"/>
      <c r="AA156" s="1010"/>
      <c r="AB156" s="649"/>
      <c r="AC156" s="650"/>
      <c r="AD156" s="1033"/>
      <c r="AE156" s="37"/>
      <c r="AF156" s="38"/>
      <c r="AG156" s="38"/>
      <c r="AH156" s="1107"/>
      <c r="AI156" s="1164"/>
      <c r="AJ156" s="39"/>
      <c r="AK156" s="39"/>
      <c r="AL156" s="39"/>
      <c r="AM156" s="39"/>
      <c r="AN156" s="39"/>
      <c r="AO156" s="39"/>
      <c r="AP156" s="39"/>
      <c r="AQ156" s="39"/>
      <c r="AR156" s="39"/>
      <c r="AS156" s="39"/>
      <c r="AT156" s="39"/>
      <c r="AU156" s="39"/>
      <c r="AV156" s="39"/>
      <c r="AW156" s="39"/>
      <c r="AX156" s="39"/>
      <c r="AY156" s="39"/>
      <c r="AZ156" s="39"/>
      <c r="BA156" s="39"/>
      <c r="BB156" s="39"/>
      <c r="BC156" s="39"/>
      <c r="BD156" s="39"/>
      <c r="BE156" s="39"/>
      <c r="BF156" s="39"/>
      <c r="BG156" s="39"/>
      <c r="BH156" s="39"/>
      <c r="BI156" s="39"/>
      <c r="BJ156" s="39"/>
      <c r="BK156" s="39"/>
      <c r="BL156" s="39"/>
      <c r="BM156" s="39"/>
      <c r="BN156" s="39"/>
      <c r="BO156" s="39"/>
      <c r="BP156" s="39"/>
      <c r="BQ156" s="39"/>
      <c r="BR156" s="39"/>
      <c r="BS156" s="39"/>
      <c r="BT156" s="39"/>
      <c r="BU156" s="39"/>
      <c r="BV156" s="39"/>
      <c r="BW156" s="39"/>
      <c r="BX156" s="39"/>
      <c r="BY156" s="39"/>
      <c r="BZ156" s="39"/>
      <c r="CA156" s="39"/>
      <c r="CB156" s="39"/>
      <c r="CC156" s="39"/>
      <c r="CD156" s="39"/>
      <c r="CE156" s="39"/>
      <c r="CF156" s="39"/>
      <c r="CG156" s="39"/>
      <c r="CH156" s="39"/>
      <c r="CI156" s="39"/>
      <c r="CJ156" s="39"/>
      <c r="CK156" s="39"/>
      <c r="CL156" s="39"/>
      <c r="CM156" s="39"/>
      <c r="CN156" s="39"/>
      <c r="CO156" s="1165"/>
      <c r="CP156" s="907"/>
      <c r="CQ156" s="35"/>
      <c r="CR156" s="35"/>
      <c r="CS156" s="35"/>
      <c r="CT156" s="35"/>
      <c r="CU156" s="35"/>
      <c r="CV156" s="35"/>
      <c r="CW156" s="35"/>
      <c r="CX156" s="35"/>
      <c r="CY156" s="35"/>
      <c r="CZ156" s="35"/>
      <c r="DA156" s="35"/>
      <c r="DB156" s="35"/>
      <c r="DC156" s="35"/>
      <c r="DD156" s="53">
        <f t="shared" si="24"/>
        <v>0</v>
      </c>
      <c r="DE156" s="53">
        <f t="shared" si="25"/>
        <v>0</v>
      </c>
      <c r="DF156" s="33"/>
      <c r="DG156" s="33"/>
      <c r="DH156" s="33"/>
      <c r="DI156" s="33"/>
      <c r="DJ156" s="33"/>
      <c r="DK156" s="33"/>
      <c r="DL156" s="33"/>
      <c r="DM156" s="33"/>
      <c r="DN156" s="33"/>
      <c r="DO156" s="33"/>
      <c r="DP156" s="33"/>
      <c r="DQ156" s="33"/>
      <c r="DR156" s="33"/>
      <c r="DS156" s="33"/>
      <c r="DT156" s="33"/>
      <c r="DU156" s="33"/>
      <c r="DV156" s="33"/>
      <c r="DW156" s="33"/>
      <c r="DX156" s="33"/>
      <c r="DY156" s="33"/>
      <c r="DZ156" s="33"/>
      <c r="EA156" s="33"/>
      <c r="EB156" s="33"/>
      <c r="EC156" s="33"/>
      <c r="ED156" s="33"/>
      <c r="EE156" s="33"/>
      <c r="EF156" s="33"/>
      <c r="EG156" s="33"/>
      <c r="EH156" s="33"/>
      <c r="EI156" s="33"/>
      <c r="EJ156" s="33"/>
      <c r="EK156" s="33"/>
      <c r="EL156" s="33"/>
      <c r="EM156" s="33"/>
      <c r="EN156" s="33"/>
      <c r="EO156" s="33"/>
      <c r="EP156" s="33"/>
      <c r="EQ156" s="33"/>
      <c r="ER156" s="33"/>
      <c r="ES156" s="33"/>
      <c r="ET156" s="33"/>
      <c r="EU156" s="33"/>
      <c r="EV156" s="33"/>
      <c r="EW156" s="33"/>
      <c r="EX156" s="33"/>
      <c r="EY156" s="33"/>
      <c r="EZ156" s="33"/>
      <c r="FA156" s="33"/>
      <c r="FB156" s="33"/>
      <c r="FC156" s="33"/>
      <c r="FD156" s="33"/>
      <c r="FE156" s="33"/>
      <c r="FF156" s="33"/>
      <c r="FG156" s="33"/>
      <c r="FH156" s="33"/>
      <c r="FI156" s="33"/>
      <c r="FJ156" s="33"/>
      <c r="FK156" s="33"/>
      <c r="FL156" s="33"/>
      <c r="FM156" s="33"/>
      <c r="FN156" s="33"/>
      <c r="FO156" s="33"/>
      <c r="FP156" s="33"/>
      <c r="FQ156" s="33"/>
      <c r="FR156" s="33"/>
      <c r="FS156" s="33"/>
      <c r="FT156" s="33"/>
      <c r="FU156" s="33"/>
      <c r="FV156" s="33"/>
      <c r="FW156" s="33"/>
      <c r="FX156" s="33"/>
      <c r="FY156" s="33"/>
      <c r="FZ156" s="33"/>
      <c r="GA156" s="33"/>
      <c r="GB156" s="33"/>
      <c r="GC156" s="33"/>
      <c r="GD156" s="33"/>
      <c r="GE156" s="33"/>
      <c r="GF156" s="33"/>
      <c r="GG156" s="33"/>
      <c r="GH156" s="33"/>
      <c r="GI156" s="33"/>
      <c r="GJ156" s="33"/>
      <c r="GK156" s="33"/>
      <c r="GL156" s="33"/>
      <c r="GM156" s="33"/>
      <c r="GN156" s="33"/>
      <c r="GO156" s="33"/>
      <c r="GP156" s="33"/>
      <c r="GQ156" s="33"/>
      <c r="GR156" s="33"/>
      <c r="GS156" s="33"/>
      <c r="GT156" s="33"/>
      <c r="GU156" s="33"/>
      <c r="GV156" s="33"/>
      <c r="GW156" s="33"/>
      <c r="GX156" s="33"/>
      <c r="GY156" s="33"/>
      <c r="GZ156" s="33"/>
      <c r="HA156" s="33"/>
      <c r="HB156" s="33"/>
      <c r="HC156" s="33"/>
      <c r="HD156" s="33"/>
      <c r="HE156" s="33"/>
      <c r="HF156" s="33"/>
      <c r="HG156" s="33"/>
      <c r="HH156" s="33"/>
      <c r="HI156" s="33"/>
      <c r="HJ156" s="33"/>
      <c r="HK156" s="33"/>
      <c r="HL156" s="33"/>
      <c r="HM156" s="33"/>
      <c r="HN156" s="33"/>
      <c r="HO156" s="33"/>
      <c r="HP156" s="33"/>
      <c r="HQ156" s="33"/>
      <c r="HR156" s="33"/>
      <c r="HS156" s="33"/>
      <c r="HT156" s="33"/>
      <c r="HU156" s="33"/>
      <c r="HV156" s="33"/>
      <c r="HW156" s="33"/>
      <c r="HX156" s="33"/>
      <c r="HY156" s="33"/>
    </row>
    <row r="157" spans="1:16343" ht="19.5" x14ac:dyDescent="0.25">
      <c r="A157" s="659" t="s">
        <v>413</v>
      </c>
      <c r="B157" s="70" t="s">
        <v>127</v>
      </c>
      <c r="C157" s="70" t="s">
        <v>102</v>
      </c>
      <c r="D157" s="70" t="s">
        <v>413</v>
      </c>
      <c r="E157" s="70"/>
      <c r="F157" s="70"/>
      <c r="G157" s="660"/>
      <c r="H157" s="680"/>
      <c r="I157" s="711"/>
      <c r="J157" s="78"/>
      <c r="K157" s="712"/>
      <c r="L157" s="841" t="s">
        <v>414</v>
      </c>
      <c r="M157" s="78"/>
      <c r="N157" s="77"/>
      <c r="O157" s="200"/>
      <c r="P157" s="70"/>
      <c r="Q157" s="842"/>
      <c r="R157" s="659"/>
      <c r="S157" s="70"/>
      <c r="T157" s="200"/>
      <c r="U157" s="200"/>
      <c r="V157" s="712"/>
      <c r="W157" s="963"/>
      <c r="X157" s="71"/>
      <c r="Y157" s="71"/>
      <c r="Z157" s="660"/>
      <c r="AA157" s="1013"/>
      <c r="AB157" s="1079"/>
      <c r="AC157" s="941"/>
      <c r="AD157" s="1042"/>
      <c r="AE157" s="78"/>
      <c r="AF157" s="74"/>
      <c r="AG157" s="74"/>
      <c r="AH157" s="1113"/>
      <c r="AI157" s="1176"/>
      <c r="AJ157" s="75"/>
      <c r="AK157" s="75"/>
      <c r="AL157" s="75"/>
      <c r="AM157" s="75"/>
      <c r="AN157" s="75"/>
      <c r="AO157" s="75"/>
      <c r="AP157" s="75"/>
      <c r="AQ157" s="75"/>
      <c r="AR157" s="75"/>
      <c r="AS157" s="75"/>
      <c r="AT157" s="75"/>
      <c r="AU157" s="75"/>
      <c r="AV157" s="75"/>
      <c r="AW157" s="75"/>
      <c r="AX157" s="75"/>
      <c r="AY157" s="75"/>
      <c r="AZ157" s="75"/>
      <c r="BA157" s="75"/>
      <c r="BB157" s="75"/>
      <c r="BC157" s="75"/>
      <c r="BD157" s="75"/>
      <c r="BE157" s="75"/>
      <c r="BF157" s="75"/>
      <c r="BG157" s="75"/>
      <c r="BH157" s="75"/>
      <c r="BI157" s="75"/>
      <c r="BJ157" s="75"/>
      <c r="BK157" s="75"/>
      <c r="BL157" s="75"/>
      <c r="BM157" s="75"/>
      <c r="BN157" s="75"/>
      <c r="BO157" s="75"/>
      <c r="BP157" s="75"/>
      <c r="BQ157" s="75"/>
      <c r="BR157" s="75"/>
      <c r="BS157" s="75"/>
      <c r="BT157" s="75"/>
      <c r="BU157" s="75"/>
      <c r="BV157" s="75"/>
      <c r="BW157" s="75"/>
      <c r="BX157" s="75"/>
      <c r="BY157" s="75"/>
      <c r="BZ157" s="75"/>
      <c r="CA157" s="75"/>
      <c r="CB157" s="75"/>
      <c r="CC157" s="75"/>
      <c r="CD157" s="75"/>
      <c r="CE157" s="75"/>
      <c r="CF157" s="75"/>
      <c r="CG157" s="75"/>
      <c r="CH157" s="75"/>
      <c r="CI157" s="75"/>
      <c r="CJ157" s="75"/>
      <c r="CK157" s="75"/>
      <c r="CL157" s="75"/>
      <c r="CM157" s="75"/>
      <c r="CN157" s="75"/>
      <c r="CO157" s="1177"/>
      <c r="CP157" s="913"/>
      <c r="CQ157" s="71"/>
      <c r="CR157" s="71"/>
      <c r="CS157" s="71"/>
      <c r="CT157" s="71"/>
      <c r="CU157" s="71"/>
      <c r="CV157" s="71"/>
      <c r="CW157" s="71"/>
      <c r="CX157" s="71"/>
      <c r="CY157" s="71"/>
      <c r="CZ157" s="71"/>
      <c r="DA157" s="71"/>
      <c r="DB157" s="71"/>
      <c r="DC157" s="71"/>
      <c r="DD157" s="53">
        <f t="shared" si="24"/>
        <v>0</v>
      </c>
      <c r="DE157" s="53">
        <f t="shared" si="25"/>
        <v>0</v>
      </c>
      <c r="DF157" s="33"/>
      <c r="DG157" s="33"/>
      <c r="DH157" s="33"/>
      <c r="DI157" s="33"/>
      <c r="DJ157" s="33"/>
      <c r="DK157" s="33"/>
      <c r="DL157" s="33"/>
      <c r="DM157" s="33"/>
      <c r="DN157" s="33"/>
      <c r="DO157" s="33"/>
      <c r="DP157" s="33"/>
      <c r="DQ157" s="33"/>
      <c r="DR157" s="33"/>
      <c r="DS157" s="33"/>
      <c r="DT157" s="33"/>
      <c r="DU157" s="33"/>
      <c r="DV157" s="33"/>
      <c r="DW157" s="33"/>
      <c r="DX157" s="33"/>
      <c r="DY157" s="33"/>
      <c r="DZ157" s="33"/>
      <c r="EA157" s="33"/>
      <c r="EB157" s="33"/>
      <c r="EC157" s="33"/>
      <c r="ED157" s="33"/>
      <c r="EE157" s="33"/>
      <c r="EF157" s="33"/>
      <c r="EG157" s="33"/>
      <c r="EH157" s="33"/>
      <c r="EI157" s="33"/>
      <c r="EJ157" s="33"/>
      <c r="EK157" s="33"/>
      <c r="EL157" s="33"/>
      <c r="EM157" s="33"/>
      <c r="EN157" s="33"/>
      <c r="EO157" s="33"/>
      <c r="EP157" s="33"/>
      <c r="EQ157" s="33"/>
      <c r="ER157" s="33"/>
      <c r="ES157" s="33"/>
      <c r="ET157" s="33"/>
      <c r="EU157" s="33"/>
      <c r="EV157" s="33"/>
      <c r="EW157" s="33"/>
      <c r="EX157" s="33"/>
      <c r="EY157" s="33"/>
      <c r="EZ157" s="33"/>
      <c r="FA157" s="33"/>
      <c r="FB157" s="33"/>
      <c r="FC157" s="33"/>
      <c r="FD157" s="33"/>
      <c r="FE157" s="33"/>
      <c r="FF157" s="33"/>
      <c r="FG157" s="33"/>
      <c r="FH157" s="33"/>
      <c r="FI157" s="33"/>
      <c r="FJ157" s="33"/>
      <c r="FK157" s="33"/>
      <c r="FL157" s="33"/>
      <c r="FM157" s="33"/>
      <c r="FN157" s="33"/>
      <c r="FO157" s="33"/>
      <c r="FP157" s="33"/>
      <c r="FQ157" s="33"/>
      <c r="FR157" s="33"/>
      <c r="FS157" s="33"/>
      <c r="FT157" s="33"/>
      <c r="FU157" s="33"/>
      <c r="FV157" s="33"/>
      <c r="FW157" s="33"/>
      <c r="FX157" s="33"/>
      <c r="FY157" s="33"/>
      <c r="FZ157" s="33"/>
      <c r="GA157" s="33"/>
      <c r="GB157" s="33"/>
      <c r="GC157" s="33"/>
      <c r="GD157" s="33"/>
      <c r="GE157" s="33"/>
      <c r="GF157" s="33"/>
      <c r="GG157" s="33"/>
      <c r="GH157" s="33"/>
      <c r="GI157" s="33"/>
      <c r="GJ157" s="33"/>
      <c r="GK157" s="33"/>
      <c r="GL157" s="33"/>
      <c r="GM157" s="33"/>
      <c r="GN157" s="33"/>
      <c r="GO157" s="33"/>
      <c r="GP157" s="33"/>
      <c r="GQ157" s="33"/>
      <c r="GR157" s="33"/>
      <c r="GS157" s="33"/>
      <c r="GT157" s="33"/>
      <c r="GU157" s="33"/>
      <c r="GV157" s="33"/>
      <c r="GW157" s="33"/>
      <c r="GX157" s="33"/>
      <c r="GY157" s="33"/>
      <c r="GZ157" s="33"/>
      <c r="HA157" s="33"/>
      <c r="HB157" s="33"/>
      <c r="HC157" s="33"/>
      <c r="HD157" s="33"/>
      <c r="HE157" s="33"/>
      <c r="HF157" s="33"/>
      <c r="HG157" s="33"/>
      <c r="HH157" s="33"/>
      <c r="HI157" s="33"/>
      <c r="HJ157" s="33"/>
      <c r="HK157" s="33"/>
      <c r="HL157" s="33"/>
      <c r="HM157" s="33"/>
      <c r="HN157" s="33"/>
      <c r="HO157" s="33"/>
      <c r="HP157" s="33"/>
      <c r="HQ157" s="33"/>
      <c r="HR157" s="33"/>
      <c r="HS157" s="33"/>
      <c r="HT157" s="33"/>
      <c r="HU157" s="33"/>
      <c r="HV157" s="33"/>
      <c r="HW157" s="33"/>
      <c r="HX157" s="33"/>
      <c r="HY157" s="33"/>
    </row>
    <row r="158" spans="1:16343" ht="19.5" x14ac:dyDescent="0.25">
      <c r="A158" s="653" t="s">
        <v>413</v>
      </c>
      <c r="B158" s="47" t="s">
        <v>127</v>
      </c>
      <c r="C158" s="47" t="s">
        <v>102</v>
      </c>
      <c r="D158" s="47" t="s">
        <v>413</v>
      </c>
      <c r="E158" s="47" t="s">
        <v>415</v>
      </c>
      <c r="F158" s="47"/>
      <c r="G158" s="654"/>
      <c r="H158" s="678"/>
      <c r="I158" s="698"/>
      <c r="J158" s="50"/>
      <c r="K158" s="699"/>
      <c r="L158" s="824" t="s">
        <v>414</v>
      </c>
      <c r="M158" s="50"/>
      <c r="N158" s="49"/>
      <c r="O158" s="198"/>
      <c r="P158" s="47"/>
      <c r="Q158" s="825"/>
      <c r="R158" s="653"/>
      <c r="S158" s="47"/>
      <c r="T158" s="198"/>
      <c r="U158" s="198"/>
      <c r="V158" s="699"/>
      <c r="W158" s="959"/>
      <c r="X158" s="48"/>
      <c r="Y158" s="48"/>
      <c r="Z158" s="654"/>
      <c r="AA158" s="1005"/>
      <c r="AB158" s="993"/>
      <c r="AC158" s="942"/>
      <c r="AD158" s="1035"/>
      <c r="AE158" s="50"/>
      <c r="AF158" s="51"/>
      <c r="AG158" s="51"/>
      <c r="AH158" s="1109"/>
      <c r="AI158" s="1168"/>
      <c r="AJ158" s="52"/>
      <c r="AK158" s="52"/>
      <c r="AL158" s="52"/>
      <c r="AM158" s="52"/>
      <c r="AN158" s="52"/>
      <c r="AO158" s="52"/>
      <c r="AP158" s="52"/>
      <c r="AQ158" s="52"/>
      <c r="AR158" s="52"/>
      <c r="AS158" s="52"/>
      <c r="AT158" s="52"/>
      <c r="AU158" s="52"/>
      <c r="AV158" s="52"/>
      <c r="AW158" s="52"/>
      <c r="AX158" s="52"/>
      <c r="AY158" s="52"/>
      <c r="AZ158" s="52"/>
      <c r="BA158" s="52"/>
      <c r="BB158" s="52"/>
      <c r="BC158" s="52"/>
      <c r="BD158" s="52"/>
      <c r="BE158" s="52"/>
      <c r="BF158" s="52"/>
      <c r="BG158" s="52"/>
      <c r="BH158" s="52"/>
      <c r="BI158" s="52"/>
      <c r="BJ158" s="52"/>
      <c r="BK158" s="52"/>
      <c r="BL158" s="52"/>
      <c r="BM158" s="52"/>
      <c r="BN158" s="52"/>
      <c r="BO158" s="52"/>
      <c r="BP158" s="52"/>
      <c r="BQ158" s="52"/>
      <c r="BR158" s="52"/>
      <c r="BS158" s="52"/>
      <c r="BT158" s="52"/>
      <c r="BU158" s="52"/>
      <c r="BV158" s="52"/>
      <c r="BW158" s="52"/>
      <c r="BX158" s="52"/>
      <c r="BY158" s="52"/>
      <c r="BZ158" s="52"/>
      <c r="CA158" s="52"/>
      <c r="CB158" s="52"/>
      <c r="CC158" s="52"/>
      <c r="CD158" s="52"/>
      <c r="CE158" s="52"/>
      <c r="CF158" s="52"/>
      <c r="CG158" s="52"/>
      <c r="CH158" s="52"/>
      <c r="CI158" s="52"/>
      <c r="CJ158" s="52"/>
      <c r="CK158" s="52"/>
      <c r="CL158" s="52"/>
      <c r="CM158" s="52"/>
      <c r="CN158" s="52"/>
      <c r="CO158" s="1169"/>
      <c r="CP158" s="909"/>
      <c r="CQ158" s="48"/>
      <c r="CR158" s="48"/>
      <c r="CS158" s="48"/>
      <c r="CT158" s="48"/>
      <c r="CU158" s="48"/>
      <c r="CV158" s="48"/>
      <c r="CW158" s="48"/>
      <c r="CX158" s="48"/>
      <c r="CY158" s="48"/>
      <c r="CZ158" s="48"/>
      <c r="DA158" s="48"/>
      <c r="DB158" s="48"/>
      <c r="DC158" s="48"/>
      <c r="DD158" s="53">
        <f t="shared" si="24"/>
        <v>0</v>
      </c>
      <c r="DE158" s="53">
        <f t="shared" si="25"/>
        <v>0</v>
      </c>
      <c r="DF158" s="33"/>
      <c r="DG158" s="33"/>
      <c r="DH158" s="33"/>
      <c r="DI158" s="33"/>
      <c r="DJ158" s="33"/>
      <c r="DK158" s="33"/>
      <c r="DL158" s="33"/>
      <c r="DM158" s="33"/>
      <c r="DN158" s="33"/>
      <c r="DO158" s="33"/>
      <c r="DP158" s="33"/>
      <c r="DQ158" s="33"/>
      <c r="DR158" s="33"/>
      <c r="DS158" s="33"/>
      <c r="DT158" s="33"/>
      <c r="DU158" s="33"/>
      <c r="DV158" s="33"/>
      <c r="DW158" s="33"/>
      <c r="DX158" s="33"/>
      <c r="DY158" s="33"/>
      <c r="DZ158" s="33"/>
      <c r="EA158" s="33"/>
      <c r="EB158" s="33"/>
      <c r="EC158" s="33"/>
      <c r="ED158" s="33"/>
      <c r="EE158" s="33"/>
      <c r="EF158" s="33"/>
      <c r="EG158" s="33"/>
      <c r="EH158" s="33"/>
      <c r="EI158" s="33"/>
      <c r="EJ158" s="33"/>
      <c r="EK158" s="33"/>
      <c r="EL158" s="33"/>
      <c r="EM158" s="33"/>
      <c r="EN158" s="33"/>
      <c r="EO158" s="33"/>
      <c r="EP158" s="33"/>
      <c r="EQ158" s="33"/>
      <c r="ER158" s="33"/>
      <c r="ES158" s="33"/>
      <c r="ET158" s="33"/>
      <c r="EU158" s="33"/>
      <c r="EV158" s="33"/>
      <c r="EW158" s="33"/>
      <c r="EX158" s="33"/>
      <c r="EY158" s="33"/>
      <c r="EZ158" s="33"/>
      <c r="FA158" s="33"/>
      <c r="FB158" s="33"/>
      <c r="FC158" s="33"/>
      <c r="FD158" s="33"/>
      <c r="FE158" s="33"/>
      <c r="FF158" s="33"/>
      <c r="FG158" s="33"/>
      <c r="FH158" s="33"/>
      <c r="FI158" s="33"/>
      <c r="FJ158" s="33"/>
      <c r="FK158" s="33"/>
      <c r="FL158" s="33"/>
      <c r="FM158" s="33"/>
      <c r="FN158" s="33"/>
      <c r="FO158" s="33"/>
      <c r="FP158" s="33"/>
      <c r="FQ158" s="33"/>
      <c r="FR158" s="33"/>
      <c r="FS158" s="33"/>
      <c r="FT158" s="33"/>
      <c r="FU158" s="33"/>
      <c r="FV158" s="33"/>
      <c r="FW158" s="33"/>
      <c r="FX158" s="33"/>
      <c r="FY158" s="33"/>
      <c r="FZ158" s="33"/>
      <c r="GA158" s="33"/>
      <c r="GB158" s="33"/>
      <c r="GC158" s="33"/>
      <c r="GD158" s="33"/>
      <c r="GE158" s="33"/>
      <c r="GF158" s="33"/>
      <c r="GG158" s="33"/>
      <c r="GH158" s="33"/>
      <c r="GI158" s="33"/>
      <c r="GJ158" s="33"/>
      <c r="GK158" s="33"/>
      <c r="GL158" s="33"/>
      <c r="GM158" s="33"/>
      <c r="GN158" s="33"/>
      <c r="GO158" s="33"/>
      <c r="GP158" s="33"/>
      <c r="GQ158" s="33"/>
      <c r="GR158" s="33"/>
      <c r="GS158" s="33"/>
      <c r="GT158" s="33"/>
      <c r="GU158" s="33"/>
      <c r="GV158" s="33"/>
      <c r="GW158" s="33"/>
      <c r="GX158" s="33"/>
      <c r="GY158" s="33"/>
      <c r="GZ158" s="33"/>
      <c r="HA158" s="33"/>
      <c r="HB158" s="33"/>
      <c r="HC158" s="33"/>
      <c r="HD158" s="33"/>
      <c r="HE158" s="33"/>
      <c r="HF158" s="33"/>
      <c r="HG158" s="33"/>
      <c r="HH158" s="33"/>
      <c r="HI158" s="33"/>
      <c r="HJ158" s="33"/>
      <c r="HK158" s="33"/>
      <c r="HL158" s="33"/>
      <c r="HM158" s="33"/>
      <c r="HN158" s="33"/>
      <c r="HO158" s="33"/>
      <c r="HP158" s="33"/>
      <c r="HQ158" s="33"/>
      <c r="HR158" s="33"/>
      <c r="HS158" s="33"/>
      <c r="HT158" s="33"/>
      <c r="HU158" s="33"/>
      <c r="HV158" s="33"/>
      <c r="HW158" s="33"/>
      <c r="HX158" s="33"/>
      <c r="HY158" s="33"/>
    </row>
    <row r="159" spans="1:16343" ht="32.25" thickBot="1" x14ac:dyDescent="0.3">
      <c r="A159" s="661" t="s">
        <v>413</v>
      </c>
      <c r="B159" s="297" t="s">
        <v>127</v>
      </c>
      <c r="C159" s="297" t="s">
        <v>102</v>
      </c>
      <c r="D159" s="297" t="s">
        <v>413</v>
      </c>
      <c r="E159" s="297" t="s">
        <v>415</v>
      </c>
      <c r="F159" s="297" t="s">
        <v>416</v>
      </c>
      <c r="G159" s="662"/>
      <c r="H159" s="681"/>
      <c r="I159" s="730"/>
      <c r="J159" s="305"/>
      <c r="K159" s="731"/>
      <c r="L159" s="838" t="s">
        <v>417</v>
      </c>
      <c r="M159" s="305"/>
      <c r="N159" s="300"/>
      <c r="O159" s="301"/>
      <c r="P159" s="297"/>
      <c r="Q159" s="839"/>
      <c r="R159" s="661"/>
      <c r="S159" s="297"/>
      <c r="T159" s="301"/>
      <c r="U159" s="301"/>
      <c r="V159" s="731"/>
      <c r="W159" s="964"/>
      <c r="X159" s="298"/>
      <c r="Y159" s="298"/>
      <c r="Z159" s="662"/>
      <c r="AA159" s="1012"/>
      <c r="AB159" s="1077"/>
      <c r="AC159" s="1078"/>
      <c r="AD159" s="1057"/>
      <c r="AE159" s="305"/>
      <c r="AF159" s="302"/>
      <c r="AG159" s="302"/>
      <c r="AH159" s="1114"/>
      <c r="AI159" s="1178"/>
      <c r="AJ159" s="303"/>
      <c r="AK159" s="303"/>
      <c r="AL159" s="303"/>
      <c r="AM159" s="303"/>
      <c r="AN159" s="303"/>
      <c r="AO159" s="303"/>
      <c r="AP159" s="303"/>
      <c r="AQ159" s="303"/>
      <c r="AR159" s="303"/>
      <c r="AS159" s="303"/>
      <c r="AT159" s="303"/>
      <c r="AU159" s="303"/>
      <c r="AV159" s="303"/>
      <c r="AW159" s="303"/>
      <c r="AX159" s="303"/>
      <c r="AY159" s="303"/>
      <c r="AZ159" s="303"/>
      <c r="BA159" s="303"/>
      <c r="BB159" s="303"/>
      <c r="BC159" s="303"/>
      <c r="BD159" s="303"/>
      <c r="BE159" s="303"/>
      <c r="BF159" s="303"/>
      <c r="BG159" s="303"/>
      <c r="BH159" s="303"/>
      <c r="BI159" s="303"/>
      <c r="BJ159" s="303"/>
      <c r="BK159" s="303"/>
      <c r="BL159" s="303"/>
      <c r="BM159" s="303"/>
      <c r="BN159" s="303"/>
      <c r="BO159" s="303"/>
      <c r="BP159" s="303"/>
      <c r="BQ159" s="303"/>
      <c r="BR159" s="303"/>
      <c r="BS159" s="303"/>
      <c r="BT159" s="303"/>
      <c r="BU159" s="303"/>
      <c r="BV159" s="303"/>
      <c r="BW159" s="303"/>
      <c r="BX159" s="303"/>
      <c r="BY159" s="303"/>
      <c r="BZ159" s="303"/>
      <c r="CA159" s="303"/>
      <c r="CB159" s="303"/>
      <c r="CC159" s="303"/>
      <c r="CD159" s="303"/>
      <c r="CE159" s="303"/>
      <c r="CF159" s="303"/>
      <c r="CG159" s="303"/>
      <c r="CH159" s="303"/>
      <c r="CI159" s="303"/>
      <c r="CJ159" s="303"/>
      <c r="CK159" s="303"/>
      <c r="CL159" s="303"/>
      <c r="CM159" s="303"/>
      <c r="CN159" s="303"/>
      <c r="CO159" s="1179"/>
      <c r="CP159" s="914"/>
      <c r="CQ159" s="298"/>
      <c r="CR159" s="298"/>
      <c r="CS159" s="298"/>
      <c r="CT159" s="298"/>
      <c r="CU159" s="298"/>
      <c r="CV159" s="298"/>
      <c r="CW159" s="298"/>
      <c r="CX159" s="298"/>
      <c r="CY159" s="298"/>
      <c r="CZ159" s="298"/>
      <c r="DA159" s="298"/>
      <c r="DB159" s="298"/>
      <c r="DC159" s="298"/>
      <c r="DD159" s="53">
        <f t="shared" si="24"/>
        <v>0</v>
      </c>
      <c r="DE159" s="53">
        <f t="shared" si="25"/>
        <v>0</v>
      </c>
      <c r="DF159" s="33"/>
      <c r="DG159" s="33"/>
      <c r="DH159" s="33"/>
      <c r="DI159" s="33"/>
      <c r="DJ159" s="33"/>
      <c r="DK159" s="33"/>
      <c r="DL159" s="33"/>
      <c r="DM159" s="33"/>
      <c r="DN159" s="33"/>
      <c r="DO159" s="33"/>
      <c r="DP159" s="33"/>
      <c r="DQ159" s="33"/>
      <c r="DR159" s="33"/>
      <c r="DS159" s="33"/>
      <c r="DT159" s="33"/>
      <c r="DU159" s="33"/>
      <c r="DV159" s="33"/>
      <c r="DW159" s="33"/>
      <c r="DX159" s="33"/>
      <c r="DY159" s="33"/>
      <c r="DZ159" s="33"/>
      <c r="EA159" s="33"/>
      <c r="EB159" s="33"/>
      <c r="EC159" s="33"/>
      <c r="ED159" s="33"/>
      <c r="EE159" s="33"/>
      <c r="EF159" s="33"/>
      <c r="EG159" s="33"/>
      <c r="EH159" s="33"/>
      <c r="EI159" s="33"/>
      <c r="EJ159" s="33"/>
      <c r="EK159" s="33"/>
      <c r="EL159" s="33"/>
      <c r="EM159" s="33"/>
      <c r="EN159" s="33"/>
      <c r="EO159" s="33"/>
      <c r="EP159" s="33"/>
      <c r="EQ159" s="33"/>
      <c r="ER159" s="33"/>
      <c r="ES159" s="33"/>
      <c r="ET159" s="33"/>
      <c r="EU159" s="33"/>
      <c r="EV159" s="33"/>
      <c r="EW159" s="33"/>
      <c r="EX159" s="33"/>
      <c r="EY159" s="33"/>
      <c r="EZ159" s="33"/>
      <c r="FA159" s="33"/>
      <c r="FB159" s="33"/>
      <c r="FC159" s="33"/>
      <c r="FD159" s="33"/>
      <c r="FE159" s="33"/>
      <c r="FF159" s="33"/>
      <c r="FG159" s="33"/>
      <c r="FH159" s="33"/>
      <c r="FI159" s="33"/>
      <c r="FJ159" s="33"/>
      <c r="FK159" s="33"/>
      <c r="FL159" s="33"/>
      <c r="FM159" s="33"/>
      <c r="FN159" s="33"/>
      <c r="FO159" s="33"/>
      <c r="FP159" s="33"/>
      <c r="FQ159" s="33"/>
      <c r="FR159" s="33"/>
      <c r="FS159" s="33"/>
      <c r="FT159" s="33"/>
      <c r="FU159" s="33"/>
      <c r="FV159" s="33"/>
      <c r="FW159" s="33"/>
      <c r="FX159" s="33"/>
      <c r="FY159" s="33"/>
      <c r="FZ159" s="33"/>
      <c r="GA159" s="33"/>
      <c r="GB159" s="33"/>
      <c r="GC159" s="33"/>
      <c r="GD159" s="33"/>
      <c r="GE159" s="33"/>
      <c r="GF159" s="33"/>
      <c r="GG159" s="33"/>
      <c r="GH159" s="33"/>
      <c r="GI159" s="33"/>
      <c r="GJ159" s="33"/>
      <c r="GK159" s="33"/>
      <c r="GL159" s="33"/>
      <c r="GM159" s="33"/>
      <c r="GN159" s="33"/>
      <c r="GO159" s="33"/>
      <c r="GP159" s="33"/>
      <c r="GQ159" s="33"/>
      <c r="GR159" s="33"/>
      <c r="GS159" s="33"/>
      <c r="GT159" s="33"/>
      <c r="GU159" s="33"/>
      <c r="GV159" s="33"/>
      <c r="GW159" s="33"/>
      <c r="GX159" s="33"/>
      <c r="GY159" s="33"/>
      <c r="GZ159" s="33"/>
      <c r="HA159" s="33"/>
      <c r="HB159" s="33"/>
      <c r="HC159" s="33"/>
      <c r="HD159" s="33"/>
      <c r="HE159" s="33"/>
      <c r="HF159" s="33"/>
      <c r="HG159" s="33"/>
      <c r="HH159" s="33"/>
      <c r="HI159" s="33"/>
      <c r="HJ159" s="33"/>
      <c r="HK159" s="33"/>
      <c r="HL159" s="33"/>
      <c r="HM159" s="33"/>
      <c r="HN159" s="33"/>
      <c r="HO159" s="33"/>
      <c r="HP159" s="33"/>
      <c r="HQ159" s="33"/>
      <c r="HR159" s="33"/>
      <c r="HS159" s="33"/>
      <c r="HT159" s="33"/>
      <c r="HU159" s="33"/>
      <c r="HV159" s="33"/>
      <c r="HW159" s="33"/>
      <c r="HX159" s="33"/>
      <c r="HY159" s="33"/>
    </row>
    <row r="160" spans="1:16343" s="66" customFormat="1" ht="110.25" customHeight="1" x14ac:dyDescent="0.25">
      <c r="A160" s="415" t="s">
        <v>413</v>
      </c>
      <c r="B160" s="416" t="s">
        <v>127</v>
      </c>
      <c r="C160" s="416" t="s">
        <v>102</v>
      </c>
      <c r="D160" s="416" t="s">
        <v>413</v>
      </c>
      <c r="E160" s="416" t="s">
        <v>415</v>
      </c>
      <c r="F160" s="416" t="s">
        <v>416</v>
      </c>
      <c r="G160" s="567" t="s">
        <v>635</v>
      </c>
      <c r="H160" s="285" t="s">
        <v>113</v>
      </c>
      <c r="I160" s="415" t="s">
        <v>637</v>
      </c>
      <c r="J160" s="416" t="s">
        <v>638</v>
      </c>
      <c r="K160" s="417">
        <v>1</v>
      </c>
      <c r="L160" s="887" t="s">
        <v>636</v>
      </c>
      <c r="M160" s="570">
        <v>2021005810188</v>
      </c>
      <c r="N160" s="425">
        <v>11948264657</v>
      </c>
      <c r="O160" s="426" t="s">
        <v>940</v>
      </c>
      <c r="P160" s="427" t="s">
        <v>941</v>
      </c>
      <c r="Q160" s="847">
        <v>11751783374</v>
      </c>
      <c r="R160" s="926" t="s">
        <v>942</v>
      </c>
      <c r="S160" s="427" t="s">
        <v>943</v>
      </c>
      <c r="T160" s="428">
        <v>44562</v>
      </c>
      <c r="U160" s="428">
        <v>44926</v>
      </c>
      <c r="V160" s="935"/>
      <c r="W160" s="985" t="s">
        <v>639</v>
      </c>
      <c r="X160" s="470">
        <f>CU160</f>
        <v>11948264657</v>
      </c>
      <c r="Y160" s="519" t="s">
        <v>312</v>
      </c>
      <c r="Z160" s="986" t="s">
        <v>313</v>
      </c>
      <c r="AA160" s="1015">
        <v>11948264.657</v>
      </c>
      <c r="AB160" s="1082" t="s">
        <v>323</v>
      </c>
      <c r="AC160" s="1083" t="s">
        <v>982</v>
      </c>
      <c r="AD160" s="802" t="s">
        <v>422</v>
      </c>
      <c r="AE160" s="416" t="s">
        <v>423</v>
      </c>
      <c r="AF160" s="571"/>
      <c r="AG160" s="571">
        <v>11948264657</v>
      </c>
      <c r="AH160" s="1134">
        <f t="shared" ref="AH160:AH207" si="26">AF160+AG160</f>
        <v>11948264657</v>
      </c>
      <c r="AI160" s="1182">
        <v>11948.264657</v>
      </c>
      <c r="AJ160" s="433"/>
      <c r="AK160" s="434"/>
      <c r="AL160" s="434"/>
      <c r="AM160" s="434"/>
      <c r="AN160" s="434"/>
      <c r="AO160" s="434"/>
      <c r="AP160" s="434"/>
      <c r="AQ160" s="434"/>
      <c r="AR160" s="434"/>
      <c r="AS160" s="434"/>
      <c r="AT160" s="434"/>
      <c r="AU160" s="434"/>
      <c r="AV160" s="434"/>
      <c r="AW160" s="434"/>
      <c r="AX160" s="434"/>
      <c r="AY160" s="434"/>
      <c r="AZ160" s="434"/>
      <c r="BA160" s="434"/>
      <c r="BB160" s="434"/>
      <c r="BC160" s="434"/>
      <c r="BD160" s="434"/>
      <c r="BE160" s="434"/>
      <c r="BF160" s="434"/>
      <c r="BG160" s="434"/>
      <c r="BH160" s="434"/>
      <c r="BI160" s="434"/>
      <c r="BJ160" s="434"/>
      <c r="BK160" s="434"/>
      <c r="BL160" s="434"/>
      <c r="BM160" s="434"/>
      <c r="BN160" s="434"/>
      <c r="BO160" s="434"/>
      <c r="BP160" s="434"/>
      <c r="BQ160" s="434"/>
      <c r="BR160" s="434"/>
      <c r="BS160" s="434"/>
      <c r="BT160" s="434"/>
      <c r="BU160" s="434"/>
      <c r="BV160" s="434"/>
      <c r="BW160" s="434"/>
      <c r="BX160" s="434">
        <v>11948.264657</v>
      </c>
      <c r="BY160" s="434"/>
      <c r="BZ160" s="434"/>
      <c r="CA160" s="434"/>
      <c r="CB160" s="434"/>
      <c r="CC160" s="434"/>
      <c r="CD160" s="434"/>
      <c r="CE160" s="434"/>
      <c r="CF160" s="434"/>
      <c r="CG160" s="434"/>
      <c r="CH160" s="434"/>
      <c r="CI160" s="434"/>
      <c r="CJ160" s="434"/>
      <c r="CK160" s="434"/>
      <c r="CL160" s="434"/>
      <c r="CM160" s="435"/>
      <c r="CN160" s="435"/>
      <c r="CO160" s="1183"/>
      <c r="CP160" s="1222" t="s">
        <v>640</v>
      </c>
      <c r="CQ160" s="510" t="s">
        <v>641</v>
      </c>
      <c r="CR160" s="551">
        <v>22012</v>
      </c>
      <c r="CS160" s="552" t="s">
        <v>642</v>
      </c>
      <c r="CT160" s="518" t="s">
        <v>639</v>
      </c>
      <c r="CU160" s="470">
        <f t="shared" ref="CU160:CU173" si="27">AH160</f>
        <v>11948264657</v>
      </c>
      <c r="CV160" s="519" t="s">
        <v>312</v>
      </c>
      <c r="CW160" s="519" t="s">
        <v>313</v>
      </c>
      <c r="CX160" s="520" t="s">
        <v>442</v>
      </c>
      <c r="CY160" s="520" t="s">
        <v>443</v>
      </c>
      <c r="CZ160" s="572" t="s">
        <v>444</v>
      </c>
      <c r="DA160" s="572" t="s">
        <v>445</v>
      </c>
      <c r="DB160" s="573" t="s">
        <v>643</v>
      </c>
      <c r="DC160" s="574" t="s">
        <v>644</v>
      </c>
      <c r="DD160" s="53">
        <f t="shared" si="24"/>
        <v>11948264657</v>
      </c>
      <c r="DE160" s="53">
        <f t="shared" si="25"/>
        <v>0</v>
      </c>
      <c r="DF160" s="64"/>
      <c r="DG160" s="64"/>
      <c r="DH160" s="64"/>
      <c r="DI160" s="64"/>
      <c r="DJ160" s="64"/>
      <c r="DK160" s="64"/>
      <c r="DL160" s="64"/>
      <c r="DM160" s="64"/>
      <c r="DN160" s="64"/>
      <c r="DO160" s="64"/>
      <c r="DP160" s="64"/>
      <c r="DQ160" s="64"/>
      <c r="DR160" s="64"/>
      <c r="DS160" s="64"/>
      <c r="DT160" s="64"/>
      <c r="DU160" s="64"/>
      <c r="DV160" s="64"/>
      <c r="DW160" s="64"/>
      <c r="DX160" s="64"/>
      <c r="DY160" s="64"/>
      <c r="DZ160" s="64"/>
      <c r="EA160" s="64"/>
      <c r="EB160" s="64"/>
      <c r="EC160" s="64"/>
      <c r="ED160" s="64"/>
      <c r="EE160" s="64"/>
      <c r="EF160" s="64"/>
      <c r="EG160" s="64"/>
      <c r="EH160" s="64"/>
      <c r="EI160" s="64"/>
      <c r="EJ160" s="64"/>
      <c r="EK160" s="64"/>
      <c r="EL160" s="64"/>
      <c r="EM160" s="64"/>
      <c r="EN160" s="64"/>
      <c r="EO160" s="64"/>
      <c r="EP160" s="64"/>
      <c r="EQ160" s="64"/>
      <c r="ER160" s="64"/>
      <c r="ES160" s="64"/>
      <c r="ET160" s="64"/>
      <c r="EU160" s="64"/>
      <c r="EV160" s="64"/>
      <c r="EW160" s="64"/>
      <c r="EX160" s="64"/>
      <c r="EY160" s="64"/>
      <c r="EZ160" s="64"/>
      <c r="FA160" s="64"/>
      <c r="FB160" s="64"/>
      <c r="FC160" s="64"/>
      <c r="FD160" s="64"/>
      <c r="FE160" s="64"/>
      <c r="FF160" s="64"/>
      <c r="FG160" s="64"/>
      <c r="FH160" s="64"/>
      <c r="FI160" s="64"/>
      <c r="FJ160" s="64"/>
      <c r="FK160" s="64"/>
      <c r="FL160" s="64"/>
      <c r="FM160" s="64"/>
      <c r="FN160" s="64"/>
      <c r="FO160" s="64"/>
      <c r="FP160" s="64"/>
      <c r="FQ160" s="64"/>
      <c r="FR160" s="64"/>
      <c r="FS160" s="64"/>
      <c r="FT160" s="64"/>
      <c r="FU160" s="64"/>
      <c r="FV160" s="64"/>
      <c r="FW160" s="64"/>
      <c r="FX160" s="64"/>
      <c r="FY160" s="64"/>
      <c r="FZ160" s="64"/>
      <c r="GA160" s="64"/>
      <c r="GB160" s="64"/>
      <c r="GC160" s="64"/>
      <c r="GD160" s="64"/>
      <c r="GE160" s="64"/>
      <c r="GF160" s="64"/>
      <c r="GG160" s="64"/>
      <c r="GH160" s="64"/>
      <c r="GI160" s="64"/>
      <c r="GJ160" s="64"/>
      <c r="GK160" s="64"/>
      <c r="GL160" s="64"/>
      <c r="GM160" s="64"/>
      <c r="GN160" s="64"/>
      <c r="GO160" s="64"/>
      <c r="GP160" s="64"/>
      <c r="GQ160" s="64"/>
      <c r="GR160" s="64"/>
      <c r="GS160" s="64"/>
      <c r="GT160" s="64"/>
      <c r="GU160" s="64"/>
      <c r="GV160" s="64"/>
      <c r="GW160" s="64"/>
      <c r="GX160" s="64"/>
      <c r="GY160" s="64"/>
      <c r="GZ160" s="64"/>
      <c r="HA160" s="64"/>
      <c r="HB160" s="64"/>
      <c r="HC160" s="64"/>
      <c r="HD160" s="64"/>
      <c r="HE160" s="64"/>
      <c r="HF160" s="64"/>
      <c r="HG160" s="64"/>
      <c r="HH160" s="64"/>
      <c r="HI160" s="64"/>
      <c r="HJ160" s="64"/>
      <c r="HK160" s="64"/>
      <c r="HL160" s="64"/>
      <c r="HM160" s="64"/>
      <c r="HN160" s="64"/>
      <c r="HO160" s="64"/>
      <c r="HP160" s="64"/>
      <c r="HQ160" s="64"/>
      <c r="HR160" s="64"/>
      <c r="HS160" s="64"/>
      <c r="HT160" s="64"/>
      <c r="HU160" s="64"/>
      <c r="HV160" s="64"/>
      <c r="HW160" s="64"/>
      <c r="HX160" s="64"/>
      <c r="HY160" s="64"/>
    </row>
    <row r="161" spans="1:233" s="66" customFormat="1" ht="71.25" customHeight="1" x14ac:dyDescent="0.25">
      <c r="A161" s="501" t="s">
        <v>413</v>
      </c>
      <c r="B161" s="61" t="s">
        <v>127</v>
      </c>
      <c r="C161" s="61" t="s">
        <v>102</v>
      </c>
      <c r="D161" s="61" t="s">
        <v>413</v>
      </c>
      <c r="E161" s="61" t="s">
        <v>415</v>
      </c>
      <c r="F161" s="61" t="s">
        <v>416</v>
      </c>
      <c r="G161" s="568" t="s">
        <v>645</v>
      </c>
      <c r="H161" s="285" t="s">
        <v>113</v>
      </c>
      <c r="I161" s="501" t="s">
        <v>637</v>
      </c>
      <c r="J161" s="61" t="s">
        <v>638</v>
      </c>
      <c r="K161" s="502">
        <v>1</v>
      </c>
      <c r="L161" s="888" t="s">
        <v>646</v>
      </c>
      <c r="M161" s="101">
        <v>2021005810188</v>
      </c>
      <c r="N161" s="183">
        <v>174663266851</v>
      </c>
      <c r="O161" s="185" t="s">
        <v>944</v>
      </c>
      <c r="P161" s="184" t="s">
        <v>945</v>
      </c>
      <c r="Q161" s="864">
        <v>174663266851</v>
      </c>
      <c r="R161" s="930" t="s">
        <v>942</v>
      </c>
      <c r="S161" s="184" t="s">
        <v>943</v>
      </c>
      <c r="T161" s="188">
        <v>44562</v>
      </c>
      <c r="U161" s="188">
        <v>44926</v>
      </c>
      <c r="V161" s="936"/>
      <c r="W161" s="974" t="s">
        <v>639</v>
      </c>
      <c r="X161" s="258">
        <f>CU161</f>
        <v>174663266851</v>
      </c>
      <c r="Y161" s="260" t="s">
        <v>312</v>
      </c>
      <c r="Z161" s="975" t="s">
        <v>313</v>
      </c>
      <c r="AA161" s="1020">
        <v>174663266.85100001</v>
      </c>
      <c r="AB161" s="1090" t="s">
        <v>323</v>
      </c>
      <c r="AC161" s="1091" t="s">
        <v>982</v>
      </c>
      <c r="AD161" s="803" t="s">
        <v>422</v>
      </c>
      <c r="AE161" s="61" t="s">
        <v>423</v>
      </c>
      <c r="AF161" s="102"/>
      <c r="AG161" s="102">
        <v>174663266851</v>
      </c>
      <c r="AH161" s="1135">
        <f t="shared" si="26"/>
        <v>174663266851</v>
      </c>
      <c r="AI161" s="1192">
        <v>174663.26685100002</v>
      </c>
      <c r="AJ161" s="54"/>
      <c r="AK161" s="55"/>
      <c r="AL161" s="55"/>
      <c r="AM161" s="55"/>
      <c r="AN161" s="55"/>
      <c r="AO161" s="55"/>
      <c r="AP161" s="55"/>
      <c r="AQ161" s="55"/>
      <c r="AR161" s="55"/>
      <c r="AS161" s="55"/>
      <c r="AT161" s="55"/>
      <c r="AU161" s="55"/>
      <c r="AV161" s="55"/>
      <c r="AW161" s="55"/>
      <c r="AX161" s="55"/>
      <c r="AY161" s="55"/>
      <c r="AZ161" s="55"/>
      <c r="BA161" s="55"/>
      <c r="BB161" s="55"/>
      <c r="BC161" s="55"/>
      <c r="BD161" s="55"/>
      <c r="BE161" s="55"/>
      <c r="BF161" s="55"/>
      <c r="BG161" s="55"/>
      <c r="BH161" s="55"/>
      <c r="BI161" s="55"/>
      <c r="BJ161" s="55"/>
      <c r="BK161" s="55"/>
      <c r="BL161" s="55"/>
      <c r="BM161" s="55"/>
      <c r="BN161" s="55"/>
      <c r="BO161" s="55"/>
      <c r="BP161" s="55"/>
      <c r="BQ161" s="55"/>
      <c r="BR161" s="55"/>
      <c r="BS161" s="55"/>
      <c r="BT161" s="55"/>
      <c r="BU161" s="55"/>
      <c r="BV161" s="55"/>
      <c r="BW161" s="55">
        <v>21113.411046000001</v>
      </c>
      <c r="BX161" s="55">
        <v>144380.884036</v>
      </c>
      <c r="BY161" s="55"/>
      <c r="BZ161" s="55"/>
      <c r="CA161" s="55"/>
      <c r="CB161" s="55"/>
      <c r="CC161" s="55"/>
      <c r="CD161" s="55"/>
      <c r="CE161" s="55"/>
      <c r="CF161" s="55"/>
      <c r="CG161" s="55"/>
      <c r="CH161" s="55"/>
      <c r="CI161" s="55"/>
      <c r="CJ161" s="55"/>
      <c r="CK161" s="55"/>
      <c r="CL161" s="55"/>
      <c r="CM161" s="56"/>
      <c r="CN161" s="56"/>
      <c r="CO161" s="1193"/>
      <c r="CP161" s="1223" t="s">
        <v>640</v>
      </c>
      <c r="CQ161" s="57" t="s">
        <v>641</v>
      </c>
      <c r="CR161" s="241">
        <v>22012</v>
      </c>
      <c r="CS161" s="239" t="s">
        <v>642</v>
      </c>
      <c r="CT161" s="264" t="s">
        <v>639</v>
      </c>
      <c r="CU161" s="258">
        <f t="shared" si="27"/>
        <v>174663266851</v>
      </c>
      <c r="CV161" s="260" t="s">
        <v>312</v>
      </c>
      <c r="CW161" s="260" t="s">
        <v>313</v>
      </c>
      <c r="CX161" s="261" t="s">
        <v>442</v>
      </c>
      <c r="CY161" s="261" t="s">
        <v>443</v>
      </c>
      <c r="CZ161" s="256" t="s">
        <v>444</v>
      </c>
      <c r="DA161" s="256" t="s">
        <v>445</v>
      </c>
      <c r="DB161" s="257" t="s">
        <v>643</v>
      </c>
      <c r="DC161" s="575" t="s">
        <v>644</v>
      </c>
      <c r="DD161" s="53">
        <f t="shared" si="24"/>
        <v>174663266851</v>
      </c>
      <c r="DE161" s="53">
        <f t="shared" si="25"/>
        <v>0</v>
      </c>
      <c r="DF161" s="64"/>
      <c r="DG161" s="64"/>
      <c r="DH161" s="64"/>
      <c r="DI161" s="64"/>
      <c r="DJ161" s="64"/>
      <c r="DK161" s="64"/>
      <c r="DL161" s="64"/>
      <c r="DM161" s="64"/>
      <c r="DN161" s="64"/>
      <c r="DO161" s="64"/>
      <c r="DP161" s="64"/>
      <c r="DQ161" s="64"/>
      <c r="DR161" s="64"/>
      <c r="DS161" s="64"/>
      <c r="DT161" s="64"/>
      <c r="DU161" s="64"/>
      <c r="DV161" s="64"/>
      <c r="DW161" s="64"/>
      <c r="DX161" s="64"/>
      <c r="DY161" s="64"/>
      <c r="DZ161" s="64"/>
      <c r="EA161" s="64"/>
      <c r="EB161" s="64"/>
      <c r="EC161" s="64"/>
      <c r="ED161" s="64"/>
      <c r="EE161" s="64"/>
      <c r="EF161" s="64"/>
      <c r="EG161" s="64"/>
      <c r="EH161" s="64"/>
      <c r="EI161" s="64"/>
      <c r="EJ161" s="64"/>
      <c r="EK161" s="64"/>
      <c r="EL161" s="64"/>
      <c r="EM161" s="64"/>
      <c r="EN161" s="64"/>
      <c r="EO161" s="64"/>
      <c r="EP161" s="64"/>
      <c r="EQ161" s="64"/>
      <c r="ER161" s="64"/>
      <c r="ES161" s="64"/>
      <c r="ET161" s="64"/>
      <c r="EU161" s="64"/>
      <c r="EV161" s="64"/>
      <c r="EW161" s="64"/>
      <c r="EX161" s="64"/>
      <c r="EY161" s="64"/>
      <c r="EZ161" s="64"/>
      <c r="FA161" s="64"/>
      <c r="FB161" s="64"/>
      <c r="FC161" s="64"/>
      <c r="FD161" s="64"/>
      <c r="FE161" s="64"/>
      <c r="FF161" s="64"/>
      <c r="FG161" s="64"/>
      <c r="FH161" s="64"/>
      <c r="FI161" s="64"/>
      <c r="FJ161" s="64"/>
      <c r="FK161" s="64"/>
      <c r="FL161" s="64"/>
      <c r="FM161" s="64"/>
      <c r="FN161" s="64"/>
      <c r="FO161" s="64"/>
      <c r="FP161" s="64"/>
      <c r="FQ161" s="64"/>
      <c r="FR161" s="64"/>
      <c r="FS161" s="64"/>
      <c r="FT161" s="64"/>
      <c r="FU161" s="64"/>
      <c r="FV161" s="64"/>
      <c r="FW161" s="64"/>
      <c r="FX161" s="64"/>
      <c r="FY161" s="64"/>
      <c r="FZ161" s="64"/>
      <c r="GA161" s="64"/>
      <c r="GB161" s="64"/>
      <c r="GC161" s="64"/>
      <c r="GD161" s="64"/>
      <c r="GE161" s="64"/>
      <c r="GF161" s="64"/>
      <c r="GG161" s="64"/>
      <c r="GH161" s="64"/>
      <c r="GI161" s="64"/>
      <c r="GJ161" s="64"/>
      <c r="GK161" s="64"/>
      <c r="GL161" s="64"/>
      <c r="GM161" s="64"/>
      <c r="GN161" s="64"/>
      <c r="GO161" s="64"/>
      <c r="GP161" s="64"/>
      <c r="GQ161" s="64"/>
      <c r="GR161" s="64"/>
      <c r="GS161" s="64"/>
      <c r="GT161" s="64"/>
      <c r="GU161" s="64"/>
      <c r="GV161" s="64"/>
      <c r="GW161" s="64"/>
      <c r="GX161" s="64"/>
      <c r="GY161" s="64"/>
      <c r="GZ161" s="64"/>
      <c r="HA161" s="64"/>
      <c r="HB161" s="64"/>
      <c r="HC161" s="64"/>
      <c r="HD161" s="64"/>
      <c r="HE161" s="64"/>
      <c r="HF161" s="64"/>
      <c r="HG161" s="64"/>
      <c r="HH161" s="64"/>
      <c r="HI161" s="64"/>
      <c r="HJ161" s="64"/>
      <c r="HK161" s="64"/>
      <c r="HL161" s="64"/>
      <c r="HM161" s="64"/>
      <c r="HN161" s="64"/>
      <c r="HO161" s="64"/>
      <c r="HP161" s="64"/>
      <c r="HQ161" s="64"/>
      <c r="HR161" s="64"/>
      <c r="HS161" s="64"/>
      <c r="HT161" s="64"/>
      <c r="HU161" s="64"/>
      <c r="HV161" s="64"/>
      <c r="HW161" s="64"/>
      <c r="HX161" s="64"/>
      <c r="HY161" s="64"/>
    </row>
    <row r="162" spans="1:233" s="66" customFormat="1" ht="66.75" customHeight="1" x14ac:dyDescent="0.25">
      <c r="A162" s="501" t="s">
        <v>413</v>
      </c>
      <c r="B162" s="61" t="s">
        <v>127</v>
      </c>
      <c r="C162" s="61" t="s">
        <v>102</v>
      </c>
      <c r="D162" s="61" t="s">
        <v>413</v>
      </c>
      <c r="E162" s="61" t="s">
        <v>415</v>
      </c>
      <c r="F162" s="61" t="s">
        <v>416</v>
      </c>
      <c r="G162" s="568" t="s">
        <v>647</v>
      </c>
      <c r="H162" s="285" t="s">
        <v>113</v>
      </c>
      <c r="I162" s="501" t="s">
        <v>637</v>
      </c>
      <c r="J162" s="61" t="s">
        <v>638</v>
      </c>
      <c r="K162" s="502">
        <v>1</v>
      </c>
      <c r="L162" s="888" t="s">
        <v>648</v>
      </c>
      <c r="M162" s="101">
        <v>2021005810188</v>
      </c>
      <c r="N162" s="183">
        <v>14345510855</v>
      </c>
      <c r="O162" s="185" t="s">
        <v>946</v>
      </c>
      <c r="P162" s="184" t="s">
        <v>947</v>
      </c>
      <c r="Q162" s="864">
        <v>14345510855</v>
      </c>
      <c r="R162" s="930" t="s">
        <v>942</v>
      </c>
      <c r="S162" s="184" t="s">
        <v>943</v>
      </c>
      <c r="T162" s="188">
        <v>44562</v>
      </c>
      <c r="U162" s="188">
        <v>44926</v>
      </c>
      <c r="V162" s="936"/>
      <c r="W162" s="974" t="s">
        <v>639</v>
      </c>
      <c r="X162" s="258">
        <f t="shared" ref="X162:X173" si="28">CU162</f>
        <v>14345510855</v>
      </c>
      <c r="Y162" s="260" t="s">
        <v>312</v>
      </c>
      <c r="Z162" s="975" t="s">
        <v>313</v>
      </c>
      <c r="AA162" s="1020">
        <v>14345510.855</v>
      </c>
      <c r="AB162" s="1090" t="s">
        <v>323</v>
      </c>
      <c r="AC162" s="1091" t="s">
        <v>982</v>
      </c>
      <c r="AD162" s="803" t="s">
        <v>422</v>
      </c>
      <c r="AE162" s="61" t="s">
        <v>423</v>
      </c>
      <c r="AF162" s="102"/>
      <c r="AG162" s="102">
        <v>14345510855</v>
      </c>
      <c r="AH162" s="1135">
        <f t="shared" si="26"/>
        <v>14345510855</v>
      </c>
      <c r="AI162" s="1192">
        <v>14345.510855</v>
      </c>
      <c r="AJ162" s="54"/>
      <c r="AK162" s="55"/>
      <c r="AL162" s="55"/>
      <c r="AM162" s="55"/>
      <c r="AN162" s="55"/>
      <c r="AO162" s="55"/>
      <c r="AP162" s="55"/>
      <c r="AQ162" s="55"/>
      <c r="AR162" s="55"/>
      <c r="AS162" s="55"/>
      <c r="AT162" s="55"/>
      <c r="AU162" s="55"/>
      <c r="AV162" s="55"/>
      <c r="AW162" s="55"/>
      <c r="AX162" s="55"/>
      <c r="AY162" s="55"/>
      <c r="AZ162" s="55"/>
      <c r="BA162" s="55"/>
      <c r="BB162" s="55"/>
      <c r="BC162" s="55"/>
      <c r="BD162" s="55"/>
      <c r="BE162" s="55"/>
      <c r="BF162" s="55"/>
      <c r="BG162" s="55"/>
      <c r="BH162" s="55"/>
      <c r="BI162" s="55"/>
      <c r="BJ162" s="55"/>
      <c r="BK162" s="55"/>
      <c r="BL162" s="55"/>
      <c r="BM162" s="55"/>
      <c r="BN162" s="55"/>
      <c r="BO162" s="55"/>
      <c r="BP162" s="55"/>
      <c r="BQ162" s="55"/>
      <c r="BR162" s="55"/>
      <c r="BS162" s="55"/>
      <c r="BT162" s="55"/>
      <c r="BU162" s="55"/>
      <c r="BV162" s="55"/>
      <c r="BW162" s="55">
        <v>1738.5445400000001</v>
      </c>
      <c r="BX162" s="55">
        <v>11851.451363</v>
      </c>
      <c r="BY162" s="55"/>
      <c r="BZ162" s="55"/>
      <c r="CA162" s="55"/>
      <c r="CB162" s="55"/>
      <c r="CC162" s="55"/>
      <c r="CD162" s="55"/>
      <c r="CE162" s="55"/>
      <c r="CF162" s="55"/>
      <c r="CG162" s="55"/>
      <c r="CH162" s="55"/>
      <c r="CI162" s="55"/>
      <c r="CJ162" s="55"/>
      <c r="CK162" s="55"/>
      <c r="CL162" s="55"/>
      <c r="CM162" s="56"/>
      <c r="CN162" s="56"/>
      <c r="CO162" s="1193"/>
      <c r="CP162" s="1223" t="s">
        <v>640</v>
      </c>
      <c r="CQ162" s="57" t="s">
        <v>641</v>
      </c>
      <c r="CR162" s="241">
        <v>22012</v>
      </c>
      <c r="CS162" s="239" t="s">
        <v>642</v>
      </c>
      <c r="CT162" s="264" t="s">
        <v>639</v>
      </c>
      <c r="CU162" s="258">
        <f t="shared" si="27"/>
        <v>14345510855</v>
      </c>
      <c r="CV162" s="260" t="s">
        <v>312</v>
      </c>
      <c r="CW162" s="260" t="s">
        <v>313</v>
      </c>
      <c r="CX162" s="261" t="s">
        <v>442</v>
      </c>
      <c r="CY162" s="261" t="s">
        <v>443</v>
      </c>
      <c r="CZ162" s="256" t="s">
        <v>444</v>
      </c>
      <c r="DA162" s="256" t="s">
        <v>445</v>
      </c>
      <c r="DB162" s="257" t="s">
        <v>643</v>
      </c>
      <c r="DC162" s="575" t="s">
        <v>644</v>
      </c>
      <c r="DD162" s="53">
        <f t="shared" si="24"/>
        <v>14345510855</v>
      </c>
      <c r="DE162" s="53">
        <f t="shared" si="25"/>
        <v>0</v>
      </c>
      <c r="DF162" s="64"/>
      <c r="DG162" s="64"/>
      <c r="DH162" s="64"/>
      <c r="DI162" s="64"/>
      <c r="DJ162" s="64"/>
      <c r="DK162" s="64"/>
      <c r="DL162" s="64"/>
      <c r="DM162" s="64"/>
      <c r="DN162" s="64"/>
      <c r="DO162" s="64"/>
      <c r="DP162" s="64"/>
      <c r="DQ162" s="64"/>
      <c r="DR162" s="64"/>
      <c r="DS162" s="64"/>
      <c r="DT162" s="64"/>
      <c r="DU162" s="64"/>
      <c r="DV162" s="64"/>
      <c r="DW162" s="64"/>
      <c r="DX162" s="64"/>
      <c r="DY162" s="64"/>
      <c r="DZ162" s="64"/>
      <c r="EA162" s="64"/>
      <c r="EB162" s="64"/>
      <c r="EC162" s="64"/>
      <c r="ED162" s="64"/>
      <c r="EE162" s="64"/>
      <c r="EF162" s="64"/>
      <c r="EG162" s="64"/>
      <c r="EH162" s="64"/>
      <c r="EI162" s="64"/>
      <c r="EJ162" s="64"/>
      <c r="EK162" s="64"/>
      <c r="EL162" s="64"/>
      <c r="EM162" s="64"/>
      <c r="EN162" s="64"/>
      <c r="EO162" s="64"/>
      <c r="EP162" s="64"/>
      <c r="EQ162" s="64"/>
      <c r="ER162" s="64"/>
      <c r="ES162" s="64"/>
      <c r="ET162" s="64"/>
      <c r="EU162" s="64"/>
      <c r="EV162" s="64"/>
      <c r="EW162" s="64"/>
      <c r="EX162" s="64"/>
      <c r="EY162" s="64"/>
      <c r="EZ162" s="64"/>
      <c r="FA162" s="64"/>
      <c r="FB162" s="64"/>
      <c r="FC162" s="64"/>
      <c r="FD162" s="64"/>
      <c r="FE162" s="64"/>
      <c r="FF162" s="64"/>
      <c r="FG162" s="64"/>
      <c r="FH162" s="64"/>
      <c r="FI162" s="64"/>
      <c r="FJ162" s="64"/>
      <c r="FK162" s="64"/>
      <c r="FL162" s="64"/>
      <c r="FM162" s="64"/>
      <c r="FN162" s="64"/>
      <c r="FO162" s="64"/>
      <c r="FP162" s="64"/>
      <c r="FQ162" s="64"/>
      <c r="FR162" s="64"/>
      <c r="FS162" s="64"/>
      <c r="FT162" s="64"/>
      <c r="FU162" s="64"/>
      <c r="FV162" s="64"/>
      <c r="FW162" s="64"/>
      <c r="FX162" s="64"/>
      <c r="FY162" s="64"/>
      <c r="FZ162" s="64"/>
      <c r="GA162" s="64"/>
      <c r="GB162" s="64"/>
      <c r="GC162" s="64"/>
      <c r="GD162" s="64"/>
      <c r="GE162" s="64"/>
      <c r="GF162" s="64"/>
      <c r="GG162" s="64"/>
      <c r="GH162" s="64"/>
      <c r="GI162" s="64"/>
      <c r="GJ162" s="64"/>
      <c r="GK162" s="64"/>
      <c r="GL162" s="64"/>
      <c r="GM162" s="64"/>
      <c r="GN162" s="64"/>
      <c r="GO162" s="64"/>
      <c r="GP162" s="64"/>
      <c r="GQ162" s="64"/>
      <c r="GR162" s="64"/>
      <c r="GS162" s="64"/>
      <c r="GT162" s="64"/>
      <c r="GU162" s="64"/>
      <c r="GV162" s="64"/>
      <c r="GW162" s="64"/>
      <c r="GX162" s="64"/>
      <c r="GY162" s="64"/>
      <c r="GZ162" s="64"/>
      <c r="HA162" s="64"/>
      <c r="HB162" s="64"/>
      <c r="HC162" s="64"/>
      <c r="HD162" s="64"/>
      <c r="HE162" s="64"/>
      <c r="HF162" s="64"/>
      <c r="HG162" s="64"/>
      <c r="HH162" s="64"/>
      <c r="HI162" s="64"/>
      <c r="HJ162" s="64"/>
      <c r="HK162" s="64"/>
      <c r="HL162" s="64"/>
      <c r="HM162" s="64"/>
      <c r="HN162" s="64"/>
      <c r="HO162" s="64"/>
      <c r="HP162" s="64"/>
      <c r="HQ162" s="64"/>
      <c r="HR162" s="64"/>
      <c r="HS162" s="64"/>
      <c r="HT162" s="64"/>
      <c r="HU162" s="64"/>
      <c r="HV162" s="64"/>
      <c r="HW162" s="64"/>
      <c r="HX162" s="64"/>
      <c r="HY162" s="64"/>
    </row>
    <row r="163" spans="1:233" s="66" customFormat="1" ht="63.75" customHeight="1" x14ac:dyDescent="0.25">
      <c r="A163" s="501" t="s">
        <v>413</v>
      </c>
      <c r="B163" s="61" t="s">
        <v>127</v>
      </c>
      <c r="C163" s="61" t="s">
        <v>102</v>
      </c>
      <c r="D163" s="61" t="s">
        <v>413</v>
      </c>
      <c r="E163" s="61" t="s">
        <v>415</v>
      </c>
      <c r="F163" s="61" t="s">
        <v>416</v>
      </c>
      <c r="G163" s="568" t="s">
        <v>649</v>
      </c>
      <c r="H163" s="285" t="s">
        <v>113</v>
      </c>
      <c r="I163" s="501" t="s">
        <v>637</v>
      </c>
      <c r="J163" s="61" t="s">
        <v>638</v>
      </c>
      <c r="K163" s="502">
        <v>1</v>
      </c>
      <c r="L163" s="889" t="s">
        <v>650</v>
      </c>
      <c r="M163" s="101">
        <v>2021005810178</v>
      </c>
      <c r="N163" s="183">
        <v>101064432</v>
      </c>
      <c r="O163" s="185" t="s">
        <v>948</v>
      </c>
      <c r="P163" s="184" t="s">
        <v>949</v>
      </c>
      <c r="Q163" s="864">
        <v>101064432</v>
      </c>
      <c r="R163" s="930" t="s">
        <v>950</v>
      </c>
      <c r="S163" s="184" t="s">
        <v>951</v>
      </c>
      <c r="T163" s="188">
        <v>44680</v>
      </c>
      <c r="U163" s="188">
        <v>44926</v>
      </c>
      <c r="V163" s="936"/>
      <c r="W163" s="974" t="s">
        <v>651</v>
      </c>
      <c r="X163" s="258">
        <f t="shared" si="28"/>
        <v>101064432</v>
      </c>
      <c r="Y163" s="263">
        <v>61133</v>
      </c>
      <c r="Z163" s="576" t="s">
        <v>652</v>
      </c>
      <c r="AA163" s="1020">
        <v>101064.432</v>
      </c>
      <c r="AB163" s="1090" t="s">
        <v>323</v>
      </c>
      <c r="AC163" s="1091" t="s">
        <v>982</v>
      </c>
      <c r="AD163" s="803" t="s">
        <v>422</v>
      </c>
      <c r="AE163" s="61" t="s">
        <v>423</v>
      </c>
      <c r="AF163" s="102"/>
      <c r="AG163" s="102">
        <v>101064432</v>
      </c>
      <c r="AH163" s="1135">
        <f t="shared" si="26"/>
        <v>101064432</v>
      </c>
      <c r="AI163" s="1192">
        <v>101.064432</v>
      </c>
      <c r="AJ163" s="54"/>
      <c r="AK163" s="55"/>
      <c r="AL163" s="55"/>
      <c r="AM163" s="55"/>
      <c r="AN163" s="55"/>
      <c r="AO163" s="55"/>
      <c r="AP163" s="55"/>
      <c r="AQ163" s="55"/>
      <c r="AR163" s="55"/>
      <c r="AS163" s="55"/>
      <c r="AT163" s="55"/>
      <c r="AU163" s="55"/>
      <c r="AV163" s="55"/>
      <c r="AW163" s="55"/>
      <c r="AX163" s="55"/>
      <c r="AY163" s="55"/>
      <c r="AZ163" s="55"/>
      <c r="BA163" s="55"/>
      <c r="BB163" s="55"/>
      <c r="BC163" s="55"/>
      <c r="BD163" s="55"/>
      <c r="BE163" s="55"/>
      <c r="BF163" s="55"/>
      <c r="BG163" s="55"/>
      <c r="BH163" s="55"/>
      <c r="BI163" s="55"/>
      <c r="BJ163" s="55"/>
      <c r="BK163" s="55"/>
      <c r="BL163" s="55"/>
      <c r="BM163" s="55"/>
      <c r="BN163" s="55"/>
      <c r="BO163" s="55"/>
      <c r="BP163" s="55"/>
      <c r="BQ163" s="55"/>
      <c r="BR163" s="55"/>
      <c r="BS163" s="55"/>
      <c r="BT163" s="55"/>
      <c r="BU163" s="55"/>
      <c r="BV163" s="55"/>
      <c r="BW163" s="55"/>
      <c r="BX163" s="55">
        <v>101.064432</v>
      </c>
      <c r="BY163" s="55"/>
      <c r="BZ163" s="55"/>
      <c r="CA163" s="55"/>
      <c r="CB163" s="55"/>
      <c r="CC163" s="55"/>
      <c r="CD163" s="55"/>
      <c r="CE163" s="55"/>
      <c r="CF163" s="55"/>
      <c r="CG163" s="55"/>
      <c r="CH163" s="55"/>
      <c r="CI163" s="55"/>
      <c r="CJ163" s="55"/>
      <c r="CK163" s="55"/>
      <c r="CL163" s="55"/>
      <c r="CM163" s="56"/>
      <c r="CN163" s="56"/>
      <c r="CO163" s="1193"/>
      <c r="CP163" s="1223" t="s">
        <v>640</v>
      </c>
      <c r="CQ163" s="57" t="s">
        <v>641</v>
      </c>
      <c r="CR163" s="241">
        <v>22012</v>
      </c>
      <c r="CS163" s="239" t="s">
        <v>642</v>
      </c>
      <c r="CT163" s="264" t="s">
        <v>651</v>
      </c>
      <c r="CU163" s="258">
        <f t="shared" si="27"/>
        <v>101064432</v>
      </c>
      <c r="CV163" s="263">
        <v>61133</v>
      </c>
      <c r="CW163" s="263" t="s">
        <v>652</v>
      </c>
      <c r="CX163" s="263">
        <v>2</v>
      </c>
      <c r="CY163" s="263" t="s">
        <v>653</v>
      </c>
      <c r="CZ163" s="263">
        <v>7098</v>
      </c>
      <c r="DA163" s="263" t="s">
        <v>445</v>
      </c>
      <c r="DB163" s="263" t="s">
        <v>654</v>
      </c>
      <c r="DC163" s="576" t="s">
        <v>655</v>
      </c>
      <c r="DD163" s="53">
        <f t="shared" si="24"/>
        <v>101064432</v>
      </c>
      <c r="DE163" s="53">
        <f t="shared" si="25"/>
        <v>0</v>
      </c>
      <c r="DF163" s="64"/>
      <c r="DG163" s="64"/>
      <c r="DH163" s="64"/>
      <c r="DI163" s="64"/>
      <c r="DJ163" s="64"/>
      <c r="DK163" s="64"/>
      <c r="DL163" s="64"/>
      <c r="DM163" s="64"/>
      <c r="DN163" s="64"/>
      <c r="DO163" s="64"/>
      <c r="DP163" s="64"/>
      <c r="DQ163" s="64"/>
      <c r="DR163" s="64"/>
      <c r="DS163" s="64"/>
      <c r="DT163" s="64"/>
      <c r="DU163" s="64"/>
      <c r="DV163" s="64"/>
      <c r="DW163" s="64"/>
      <c r="DX163" s="64"/>
      <c r="DY163" s="64"/>
      <c r="DZ163" s="64"/>
      <c r="EA163" s="64"/>
      <c r="EB163" s="64"/>
      <c r="EC163" s="64"/>
      <c r="ED163" s="64"/>
      <c r="EE163" s="64"/>
      <c r="EF163" s="64"/>
      <c r="EG163" s="64"/>
      <c r="EH163" s="64"/>
      <c r="EI163" s="64"/>
      <c r="EJ163" s="64"/>
      <c r="EK163" s="64"/>
      <c r="EL163" s="64"/>
      <c r="EM163" s="64"/>
      <c r="EN163" s="64"/>
      <c r="EO163" s="64"/>
      <c r="EP163" s="64"/>
      <c r="EQ163" s="64"/>
      <c r="ER163" s="64"/>
      <c r="ES163" s="64"/>
      <c r="ET163" s="64"/>
      <c r="EU163" s="64"/>
      <c r="EV163" s="64"/>
      <c r="EW163" s="64"/>
      <c r="EX163" s="64"/>
      <c r="EY163" s="64"/>
      <c r="EZ163" s="64"/>
      <c r="FA163" s="64"/>
      <c r="FB163" s="64"/>
      <c r="FC163" s="64"/>
      <c r="FD163" s="64"/>
      <c r="FE163" s="64"/>
      <c r="FF163" s="64"/>
      <c r="FG163" s="64"/>
      <c r="FH163" s="64"/>
      <c r="FI163" s="64"/>
      <c r="FJ163" s="64"/>
      <c r="FK163" s="64"/>
      <c r="FL163" s="64"/>
      <c r="FM163" s="64"/>
      <c r="FN163" s="64"/>
      <c r="FO163" s="64"/>
      <c r="FP163" s="64"/>
      <c r="FQ163" s="64"/>
      <c r="FR163" s="64"/>
      <c r="FS163" s="64"/>
      <c r="FT163" s="64"/>
      <c r="FU163" s="64"/>
      <c r="FV163" s="64"/>
      <c r="FW163" s="64"/>
      <c r="FX163" s="64"/>
      <c r="FY163" s="64"/>
      <c r="FZ163" s="64"/>
      <c r="GA163" s="64"/>
      <c r="GB163" s="64"/>
      <c r="GC163" s="64"/>
      <c r="GD163" s="64"/>
      <c r="GE163" s="64"/>
      <c r="GF163" s="64"/>
      <c r="GG163" s="64"/>
      <c r="GH163" s="64"/>
      <c r="GI163" s="64"/>
      <c r="GJ163" s="64"/>
      <c r="GK163" s="64"/>
      <c r="GL163" s="64"/>
      <c r="GM163" s="64"/>
      <c r="GN163" s="64"/>
      <c r="GO163" s="64"/>
      <c r="GP163" s="64"/>
      <c r="GQ163" s="64"/>
      <c r="GR163" s="64"/>
      <c r="GS163" s="64"/>
      <c r="GT163" s="64"/>
      <c r="GU163" s="64"/>
      <c r="GV163" s="64"/>
      <c r="GW163" s="64"/>
      <c r="GX163" s="64"/>
      <c r="GY163" s="64"/>
      <c r="GZ163" s="64"/>
      <c r="HA163" s="64"/>
      <c r="HB163" s="64"/>
      <c r="HC163" s="64"/>
      <c r="HD163" s="64"/>
      <c r="HE163" s="64"/>
      <c r="HF163" s="64"/>
      <c r="HG163" s="64"/>
      <c r="HH163" s="64"/>
      <c r="HI163" s="64"/>
      <c r="HJ163" s="64"/>
      <c r="HK163" s="64"/>
      <c r="HL163" s="64"/>
      <c r="HM163" s="64"/>
      <c r="HN163" s="64"/>
      <c r="HO163" s="64"/>
      <c r="HP163" s="64"/>
      <c r="HQ163" s="64"/>
      <c r="HR163" s="64"/>
      <c r="HS163" s="64"/>
      <c r="HT163" s="64"/>
      <c r="HU163" s="64"/>
      <c r="HV163" s="64"/>
      <c r="HW163" s="64"/>
      <c r="HX163" s="64"/>
      <c r="HY163" s="64"/>
    </row>
    <row r="164" spans="1:233" s="66" customFormat="1" ht="76.5" customHeight="1" x14ac:dyDescent="0.25">
      <c r="A164" s="501" t="s">
        <v>413</v>
      </c>
      <c r="B164" s="61" t="s">
        <v>127</v>
      </c>
      <c r="C164" s="61" t="s">
        <v>102</v>
      </c>
      <c r="D164" s="61" t="s">
        <v>413</v>
      </c>
      <c r="E164" s="61" t="s">
        <v>415</v>
      </c>
      <c r="F164" s="61" t="s">
        <v>416</v>
      </c>
      <c r="G164" s="568" t="s">
        <v>656</v>
      </c>
      <c r="H164" s="285" t="s">
        <v>113</v>
      </c>
      <c r="I164" s="501" t="s">
        <v>637</v>
      </c>
      <c r="J164" s="61" t="s">
        <v>638</v>
      </c>
      <c r="K164" s="502">
        <v>1</v>
      </c>
      <c r="L164" s="889" t="s">
        <v>657</v>
      </c>
      <c r="M164" s="101">
        <v>2021005810177</v>
      </c>
      <c r="N164" s="183">
        <v>1752870</v>
      </c>
      <c r="O164" s="185" t="s">
        <v>952</v>
      </c>
      <c r="P164" s="184" t="s">
        <v>953</v>
      </c>
      <c r="Q164" s="864">
        <v>1752870</v>
      </c>
      <c r="R164" s="930" t="s">
        <v>950</v>
      </c>
      <c r="S164" s="184" t="s">
        <v>954</v>
      </c>
      <c r="T164" s="188">
        <v>44680</v>
      </c>
      <c r="U164" s="188">
        <v>44926</v>
      </c>
      <c r="V164" s="936"/>
      <c r="W164" s="974" t="s">
        <v>651</v>
      </c>
      <c r="X164" s="258">
        <f t="shared" si="28"/>
        <v>1752870</v>
      </c>
      <c r="Y164" s="263">
        <v>61133</v>
      </c>
      <c r="Z164" s="576" t="s">
        <v>652</v>
      </c>
      <c r="AA164" s="1020">
        <v>1752.87</v>
      </c>
      <c r="AB164" s="1090" t="s">
        <v>323</v>
      </c>
      <c r="AC164" s="1091" t="s">
        <v>982</v>
      </c>
      <c r="AD164" s="803" t="s">
        <v>422</v>
      </c>
      <c r="AE164" s="61" t="s">
        <v>423</v>
      </c>
      <c r="AF164" s="102"/>
      <c r="AG164" s="102">
        <v>1752870</v>
      </c>
      <c r="AH164" s="1135">
        <f t="shared" si="26"/>
        <v>1752870</v>
      </c>
      <c r="AI164" s="1192">
        <v>1.7528699999999999</v>
      </c>
      <c r="AJ164" s="54"/>
      <c r="AK164" s="55"/>
      <c r="AL164" s="55"/>
      <c r="AM164" s="55"/>
      <c r="AN164" s="55"/>
      <c r="AO164" s="55"/>
      <c r="AP164" s="55"/>
      <c r="AQ164" s="55"/>
      <c r="AR164" s="55"/>
      <c r="AS164" s="55"/>
      <c r="AT164" s="55"/>
      <c r="AU164" s="55"/>
      <c r="AV164" s="55"/>
      <c r="AW164" s="55"/>
      <c r="AX164" s="55"/>
      <c r="AY164" s="55"/>
      <c r="AZ164" s="55"/>
      <c r="BA164" s="55"/>
      <c r="BB164" s="55"/>
      <c r="BC164" s="55"/>
      <c r="BD164" s="55"/>
      <c r="BE164" s="55"/>
      <c r="BF164" s="55"/>
      <c r="BG164" s="55"/>
      <c r="BH164" s="55"/>
      <c r="BI164" s="55"/>
      <c r="BJ164" s="55"/>
      <c r="BK164" s="55"/>
      <c r="BL164" s="55"/>
      <c r="BM164" s="55"/>
      <c r="BN164" s="55"/>
      <c r="BO164" s="55"/>
      <c r="BP164" s="55"/>
      <c r="BQ164" s="55"/>
      <c r="BR164" s="55"/>
      <c r="BS164" s="55"/>
      <c r="BT164" s="55"/>
      <c r="BU164" s="55"/>
      <c r="BV164" s="55"/>
      <c r="BW164" s="55"/>
      <c r="BX164" s="55">
        <v>1.7528699999999999</v>
      </c>
      <c r="BY164" s="55"/>
      <c r="BZ164" s="55"/>
      <c r="CA164" s="55"/>
      <c r="CB164" s="55"/>
      <c r="CC164" s="55"/>
      <c r="CD164" s="55"/>
      <c r="CE164" s="55"/>
      <c r="CF164" s="55"/>
      <c r="CG164" s="55"/>
      <c r="CH164" s="55"/>
      <c r="CI164" s="55"/>
      <c r="CJ164" s="55"/>
      <c r="CK164" s="55"/>
      <c r="CL164" s="55"/>
      <c r="CM164" s="56"/>
      <c r="CN164" s="56"/>
      <c r="CO164" s="1193"/>
      <c r="CP164" s="1223" t="s">
        <v>640</v>
      </c>
      <c r="CQ164" s="57" t="s">
        <v>641</v>
      </c>
      <c r="CR164" s="241">
        <v>22012</v>
      </c>
      <c r="CS164" s="239" t="s">
        <v>642</v>
      </c>
      <c r="CT164" s="264" t="s">
        <v>651</v>
      </c>
      <c r="CU164" s="258">
        <f t="shared" si="27"/>
        <v>1752870</v>
      </c>
      <c r="CV164" s="263">
        <v>61133</v>
      </c>
      <c r="CW164" s="263" t="s">
        <v>652</v>
      </c>
      <c r="CX164" s="263">
        <v>2</v>
      </c>
      <c r="CY164" s="263" t="s">
        <v>653</v>
      </c>
      <c r="CZ164" s="263">
        <v>7098</v>
      </c>
      <c r="DA164" s="263" t="s">
        <v>445</v>
      </c>
      <c r="DB164" s="263" t="s">
        <v>654</v>
      </c>
      <c r="DC164" s="576" t="s">
        <v>655</v>
      </c>
      <c r="DD164" s="53">
        <f t="shared" si="24"/>
        <v>1752870</v>
      </c>
      <c r="DE164" s="53">
        <f t="shared" si="25"/>
        <v>0</v>
      </c>
      <c r="DF164" s="64"/>
      <c r="DG164" s="64"/>
      <c r="DH164" s="64"/>
      <c r="DI164" s="64"/>
      <c r="DJ164" s="64"/>
      <c r="DK164" s="64"/>
      <c r="DL164" s="64"/>
      <c r="DM164" s="64"/>
      <c r="DN164" s="64"/>
      <c r="DO164" s="64"/>
      <c r="DP164" s="64"/>
      <c r="DQ164" s="64"/>
      <c r="DR164" s="64"/>
      <c r="DS164" s="64"/>
      <c r="DT164" s="64"/>
      <c r="DU164" s="64"/>
      <c r="DV164" s="64"/>
      <c r="DW164" s="64"/>
      <c r="DX164" s="64"/>
      <c r="DY164" s="64"/>
      <c r="DZ164" s="64"/>
      <c r="EA164" s="64"/>
      <c r="EB164" s="64"/>
      <c r="EC164" s="64"/>
      <c r="ED164" s="64"/>
      <c r="EE164" s="64"/>
      <c r="EF164" s="64"/>
      <c r="EG164" s="64"/>
      <c r="EH164" s="64"/>
      <c r="EI164" s="64"/>
      <c r="EJ164" s="64"/>
      <c r="EK164" s="64"/>
      <c r="EL164" s="64"/>
      <c r="EM164" s="64"/>
      <c r="EN164" s="64"/>
      <c r="EO164" s="64"/>
      <c r="EP164" s="64"/>
      <c r="EQ164" s="64"/>
      <c r="ER164" s="64"/>
      <c r="ES164" s="64"/>
      <c r="ET164" s="64"/>
      <c r="EU164" s="64"/>
      <c r="EV164" s="64"/>
      <c r="EW164" s="64"/>
      <c r="EX164" s="64"/>
      <c r="EY164" s="64"/>
      <c r="EZ164" s="64"/>
      <c r="FA164" s="64"/>
      <c r="FB164" s="64"/>
      <c r="FC164" s="64"/>
      <c r="FD164" s="64"/>
      <c r="FE164" s="64"/>
      <c r="FF164" s="64"/>
      <c r="FG164" s="64"/>
      <c r="FH164" s="64"/>
      <c r="FI164" s="64"/>
      <c r="FJ164" s="64"/>
      <c r="FK164" s="64"/>
      <c r="FL164" s="64"/>
      <c r="FM164" s="64"/>
      <c r="FN164" s="64"/>
      <c r="FO164" s="64"/>
      <c r="FP164" s="64"/>
      <c r="FQ164" s="64"/>
      <c r="FR164" s="64"/>
      <c r="FS164" s="64"/>
      <c r="FT164" s="64"/>
      <c r="FU164" s="64"/>
      <c r="FV164" s="64"/>
      <c r="FW164" s="64"/>
      <c r="FX164" s="64"/>
      <c r="FY164" s="64"/>
      <c r="FZ164" s="64"/>
      <c r="GA164" s="64"/>
      <c r="GB164" s="64"/>
      <c r="GC164" s="64"/>
      <c r="GD164" s="64"/>
      <c r="GE164" s="64"/>
      <c r="GF164" s="64"/>
      <c r="GG164" s="64"/>
      <c r="GH164" s="64"/>
      <c r="GI164" s="64"/>
      <c r="GJ164" s="64"/>
      <c r="GK164" s="64"/>
      <c r="GL164" s="64"/>
      <c r="GM164" s="64"/>
      <c r="GN164" s="64"/>
      <c r="GO164" s="64"/>
      <c r="GP164" s="64"/>
      <c r="GQ164" s="64"/>
      <c r="GR164" s="64"/>
      <c r="GS164" s="64"/>
      <c r="GT164" s="64"/>
      <c r="GU164" s="64"/>
      <c r="GV164" s="64"/>
      <c r="GW164" s="64"/>
      <c r="GX164" s="64"/>
      <c r="GY164" s="64"/>
      <c r="GZ164" s="64"/>
      <c r="HA164" s="64"/>
      <c r="HB164" s="64"/>
      <c r="HC164" s="64"/>
      <c r="HD164" s="64"/>
      <c r="HE164" s="64"/>
      <c r="HF164" s="64"/>
      <c r="HG164" s="64"/>
      <c r="HH164" s="64"/>
      <c r="HI164" s="64"/>
      <c r="HJ164" s="64"/>
      <c r="HK164" s="64"/>
      <c r="HL164" s="64"/>
      <c r="HM164" s="64"/>
      <c r="HN164" s="64"/>
      <c r="HO164" s="64"/>
      <c r="HP164" s="64"/>
      <c r="HQ164" s="64"/>
      <c r="HR164" s="64"/>
      <c r="HS164" s="64"/>
      <c r="HT164" s="64"/>
      <c r="HU164" s="64"/>
      <c r="HV164" s="64"/>
      <c r="HW164" s="64"/>
      <c r="HX164" s="64"/>
      <c r="HY164" s="64"/>
    </row>
    <row r="165" spans="1:233" s="66" customFormat="1" ht="57" customHeight="1" x14ac:dyDescent="0.25">
      <c r="A165" s="501" t="s">
        <v>413</v>
      </c>
      <c r="B165" s="61" t="s">
        <v>127</v>
      </c>
      <c r="C165" s="61" t="s">
        <v>102</v>
      </c>
      <c r="D165" s="61" t="s">
        <v>413</v>
      </c>
      <c r="E165" s="61" t="s">
        <v>415</v>
      </c>
      <c r="F165" s="61" t="s">
        <v>416</v>
      </c>
      <c r="G165" s="568" t="s">
        <v>658</v>
      </c>
      <c r="H165" s="285" t="s">
        <v>113</v>
      </c>
      <c r="I165" s="501" t="s">
        <v>637</v>
      </c>
      <c r="J165" s="61" t="s">
        <v>638</v>
      </c>
      <c r="K165" s="502">
        <v>1</v>
      </c>
      <c r="L165" s="889" t="s">
        <v>659</v>
      </c>
      <c r="M165" s="101">
        <v>2021005810187</v>
      </c>
      <c r="N165" s="183">
        <v>788418687</v>
      </c>
      <c r="O165" s="185" t="s">
        <v>955</v>
      </c>
      <c r="P165" s="184" t="s">
        <v>956</v>
      </c>
      <c r="Q165" s="864">
        <v>788418687</v>
      </c>
      <c r="R165" s="930" t="s">
        <v>957</v>
      </c>
      <c r="S165" s="184" t="s">
        <v>958</v>
      </c>
      <c r="T165" s="188">
        <v>44671</v>
      </c>
      <c r="U165" s="188">
        <v>44926</v>
      </c>
      <c r="V165" s="936"/>
      <c r="W165" s="974" t="s">
        <v>424</v>
      </c>
      <c r="X165" s="258">
        <f t="shared" si="28"/>
        <v>788418687</v>
      </c>
      <c r="Y165" s="263">
        <v>54129</v>
      </c>
      <c r="Z165" s="576" t="s">
        <v>660</v>
      </c>
      <c r="AA165" s="1020">
        <v>788418.68700000003</v>
      </c>
      <c r="AB165" s="1090" t="s">
        <v>323</v>
      </c>
      <c r="AC165" s="1091" t="s">
        <v>1086</v>
      </c>
      <c r="AD165" s="803" t="s">
        <v>422</v>
      </c>
      <c r="AE165" s="61" t="s">
        <v>423</v>
      </c>
      <c r="AF165" s="102"/>
      <c r="AG165" s="102">
        <v>788418687</v>
      </c>
      <c r="AH165" s="1135">
        <f t="shared" si="26"/>
        <v>788418687</v>
      </c>
      <c r="AI165" s="1192">
        <v>788.41868700000009</v>
      </c>
      <c r="AJ165" s="54"/>
      <c r="AK165" s="55"/>
      <c r="AL165" s="55"/>
      <c r="AM165" s="55"/>
      <c r="AN165" s="55"/>
      <c r="AO165" s="55"/>
      <c r="AP165" s="55"/>
      <c r="AQ165" s="55"/>
      <c r="AR165" s="55"/>
      <c r="AS165" s="55"/>
      <c r="AT165" s="55"/>
      <c r="AU165" s="55"/>
      <c r="AV165" s="55"/>
      <c r="AW165" s="55"/>
      <c r="AX165" s="55"/>
      <c r="AY165" s="55"/>
      <c r="AZ165" s="55"/>
      <c r="BA165" s="55"/>
      <c r="BB165" s="55"/>
      <c r="BC165" s="55"/>
      <c r="BD165" s="55"/>
      <c r="BE165" s="55"/>
      <c r="BF165" s="55"/>
      <c r="BG165" s="55"/>
      <c r="BH165" s="55"/>
      <c r="BI165" s="55"/>
      <c r="BJ165" s="55"/>
      <c r="BK165" s="55"/>
      <c r="BL165" s="55"/>
      <c r="BM165" s="55"/>
      <c r="BN165" s="55"/>
      <c r="BO165" s="55"/>
      <c r="BP165" s="55"/>
      <c r="BQ165" s="55"/>
      <c r="BR165" s="55"/>
      <c r="BS165" s="55"/>
      <c r="BT165" s="55"/>
      <c r="BU165" s="55"/>
      <c r="BV165" s="55"/>
      <c r="BW165" s="55"/>
      <c r="BX165" s="55">
        <v>788.41868700000009</v>
      </c>
      <c r="BY165" s="55"/>
      <c r="BZ165" s="55"/>
      <c r="CA165" s="55"/>
      <c r="CB165" s="55"/>
      <c r="CC165" s="55"/>
      <c r="CD165" s="55"/>
      <c r="CE165" s="55"/>
      <c r="CF165" s="55"/>
      <c r="CG165" s="55"/>
      <c r="CH165" s="55"/>
      <c r="CI165" s="55"/>
      <c r="CJ165" s="55"/>
      <c r="CK165" s="55"/>
      <c r="CL165" s="55"/>
      <c r="CM165" s="56"/>
      <c r="CN165" s="56"/>
      <c r="CO165" s="1193"/>
      <c r="CP165" s="1223">
        <v>2201015</v>
      </c>
      <c r="CQ165" s="57" t="s">
        <v>637</v>
      </c>
      <c r="CR165" s="241">
        <v>22012</v>
      </c>
      <c r="CS165" s="239" t="s">
        <v>642</v>
      </c>
      <c r="CT165" s="264" t="s">
        <v>424</v>
      </c>
      <c r="CU165" s="201">
        <f t="shared" si="27"/>
        <v>788418687</v>
      </c>
      <c r="CV165" s="263">
        <v>54129</v>
      </c>
      <c r="CW165" s="263" t="s">
        <v>660</v>
      </c>
      <c r="CX165" s="263">
        <v>2</v>
      </c>
      <c r="CY165" s="263" t="s">
        <v>443</v>
      </c>
      <c r="CZ165" s="263">
        <v>70443</v>
      </c>
      <c r="DA165" s="263" t="s">
        <v>430</v>
      </c>
      <c r="DB165" s="263" t="s">
        <v>661</v>
      </c>
      <c r="DC165" s="576" t="s">
        <v>662</v>
      </c>
      <c r="DD165" s="53">
        <f t="shared" si="24"/>
        <v>788418687</v>
      </c>
      <c r="DE165" s="53">
        <f t="shared" si="25"/>
        <v>0</v>
      </c>
      <c r="DF165" s="64"/>
      <c r="DG165" s="64"/>
      <c r="DH165" s="64"/>
      <c r="DI165" s="64"/>
      <c r="DJ165" s="64"/>
      <c r="DK165" s="64"/>
      <c r="DL165" s="64"/>
      <c r="DM165" s="64"/>
      <c r="DN165" s="64"/>
      <c r="DO165" s="64"/>
      <c r="DP165" s="64"/>
      <c r="DQ165" s="64"/>
      <c r="DR165" s="64"/>
      <c r="DS165" s="64"/>
      <c r="DT165" s="64"/>
      <c r="DU165" s="64"/>
      <c r="DV165" s="64"/>
      <c r="DW165" s="64"/>
      <c r="DX165" s="64"/>
      <c r="DY165" s="64"/>
      <c r="DZ165" s="64"/>
      <c r="EA165" s="64"/>
      <c r="EB165" s="64"/>
      <c r="EC165" s="64"/>
      <c r="ED165" s="64"/>
      <c r="EE165" s="64"/>
      <c r="EF165" s="64"/>
      <c r="EG165" s="64"/>
      <c r="EH165" s="64"/>
      <c r="EI165" s="64"/>
      <c r="EJ165" s="64"/>
      <c r="EK165" s="64"/>
      <c r="EL165" s="64"/>
      <c r="EM165" s="64"/>
      <c r="EN165" s="64"/>
      <c r="EO165" s="64"/>
      <c r="EP165" s="64"/>
      <c r="EQ165" s="64"/>
      <c r="ER165" s="64"/>
      <c r="ES165" s="64"/>
      <c r="ET165" s="64"/>
      <c r="EU165" s="64"/>
      <c r="EV165" s="64"/>
      <c r="EW165" s="64"/>
      <c r="EX165" s="64"/>
      <c r="EY165" s="64"/>
      <c r="EZ165" s="64"/>
      <c r="FA165" s="64"/>
      <c r="FB165" s="64"/>
      <c r="FC165" s="64"/>
      <c r="FD165" s="64"/>
      <c r="FE165" s="64"/>
      <c r="FF165" s="64"/>
      <c r="FG165" s="64"/>
      <c r="FH165" s="64"/>
      <c r="FI165" s="64"/>
      <c r="FJ165" s="64"/>
      <c r="FK165" s="64"/>
      <c r="FL165" s="64"/>
      <c r="FM165" s="64"/>
      <c r="FN165" s="64"/>
      <c r="FO165" s="64"/>
      <c r="FP165" s="64"/>
      <c r="FQ165" s="64"/>
      <c r="FR165" s="64"/>
      <c r="FS165" s="64"/>
      <c r="FT165" s="64"/>
      <c r="FU165" s="64"/>
      <c r="FV165" s="64"/>
      <c r="FW165" s="64"/>
      <c r="FX165" s="64"/>
      <c r="FY165" s="64"/>
      <c r="FZ165" s="64"/>
      <c r="GA165" s="64"/>
      <c r="GB165" s="64"/>
      <c r="GC165" s="64"/>
      <c r="GD165" s="64"/>
      <c r="GE165" s="64"/>
      <c r="GF165" s="64"/>
      <c r="GG165" s="64"/>
      <c r="GH165" s="64"/>
      <c r="GI165" s="64"/>
      <c r="GJ165" s="64"/>
      <c r="GK165" s="64"/>
      <c r="GL165" s="64"/>
      <c r="GM165" s="64"/>
      <c r="GN165" s="64"/>
      <c r="GO165" s="64"/>
      <c r="GP165" s="64"/>
      <c r="GQ165" s="64"/>
      <c r="GR165" s="64"/>
      <c r="GS165" s="64"/>
      <c r="GT165" s="64"/>
      <c r="GU165" s="64"/>
      <c r="GV165" s="64"/>
      <c r="GW165" s="64"/>
      <c r="GX165" s="64"/>
      <c r="GY165" s="64"/>
      <c r="GZ165" s="64"/>
      <c r="HA165" s="64"/>
      <c r="HB165" s="64"/>
      <c r="HC165" s="64"/>
      <c r="HD165" s="64"/>
      <c r="HE165" s="64"/>
      <c r="HF165" s="64"/>
      <c r="HG165" s="64"/>
      <c r="HH165" s="64"/>
      <c r="HI165" s="64"/>
      <c r="HJ165" s="64"/>
      <c r="HK165" s="64"/>
      <c r="HL165" s="64"/>
      <c r="HM165" s="64"/>
      <c r="HN165" s="64"/>
      <c r="HO165" s="64"/>
      <c r="HP165" s="64"/>
      <c r="HQ165" s="64"/>
      <c r="HR165" s="64"/>
      <c r="HS165" s="64"/>
      <c r="HT165" s="64"/>
      <c r="HU165" s="64"/>
      <c r="HV165" s="64"/>
      <c r="HW165" s="64"/>
      <c r="HX165" s="64"/>
      <c r="HY165" s="64"/>
    </row>
    <row r="166" spans="1:233" s="66" customFormat="1" ht="82.5" customHeight="1" x14ac:dyDescent="0.25">
      <c r="A166" s="501" t="s">
        <v>413</v>
      </c>
      <c r="B166" s="61" t="s">
        <v>127</v>
      </c>
      <c r="C166" s="61" t="s">
        <v>102</v>
      </c>
      <c r="D166" s="61" t="s">
        <v>413</v>
      </c>
      <c r="E166" s="61" t="s">
        <v>415</v>
      </c>
      <c r="F166" s="61" t="s">
        <v>416</v>
      </c>
      <c r="G166" s="568" t="s">
        <v>663</v>
      </c>
      <c r="H166" s="285" t="s">
        <v>113</v>
      </c>
      <c r="I166" s="501" t="s">
        <v>637</v>
      </c>
      <c r="J166" s="61" t="s">
        <v>638</v>
      </c>
      <c r="K166" s="502">
        <v>1</v>
      </c>
      <c r="L166" s="889" t="s">
        <v>664</v>
      </c>
      <c r="M166" s="101">
        <v>2021005810161</v>
      </c>
      <c r="N166" s="183">
        <v>968492868</v>
      </c>
      <c r="O166" s="185" t="s">
        <v>959</v>
      </c>
      <c r="P166" s="184" t="s">
        <v>960</v>
      </c>
      <c r="Q166" s="864">
        <v>968492868</v>
      </c>
      <c r="R166" s="930" t="s">
        <v>1118</v>
      </c>
      <c r="S166" s="184" t="s">
        <v>961</v>
      </c>
      <c r="T166" s="188">
        <v>44680</v>
      </c>
      <c r="U166" s="188">
        <v>44862</v>
      </c>
      <c r="V166" s="936"/>
      <c r="W166" s="987" t="s">
        <v>120</v>
      </c>
      <c r="X166" s="258">
        <f t="shared" si="28"/>
        <v>968492868</v>
      </c>
      <c r="Y166" s="263">
        <v>84222</v>
      </c>
      <c r="Z166" s="576" t="s">
        <v>665</v>
      </c>
      <c r="AA166" s="1020">
        <v>968492.86800000002</v>
      </c>
      <c r="AB166" s="1090" t="s">
        <v>323</v>
      </c>
      <c r="AC166" s="1091" t="s">
        <v>983</v>
      </c>
      <c r="AD166" s="803" t="s">
        <v>422</v>
      </c>
      <c r="AE166" s="61" t="s">
        <v>423</v>
      </c>
      <c r="AF166" s="102"/>
      <c r="AG166" s="102">
        <v>968492868</v>
      </c>
      <c r="AH166" s="1135">
        <f t="shared" si="26"/>
        <v>968492868</v>
      </c>
      <c r="AI166" s="1192">
        <v>968.49286800000004</v>
      </c>
      <c r="AJ166" s="54"/>
      <c r="AK166" s="55"/>
      <c r="AL166" s="55"/>
      <c r="AM166" s="55"/>
      <c r="AN166" s="55"/>
      <c r="AO166" s="55"/>
      <c r="AP166" s="55"/>
      <c r="AQ166" s="55"/>
      <c r="AR166" s="55"/>
      <c r="AS166" s="55"/>
      <c r="AT166" s="55"/>
      <c r="AU166" s="55"/>
      <c r="AV166" s="55"/>
      <c r="AW166" s="55"/>
      <c r="AX166" s="55"/>
      <c r="AY166" s="55"/>
      <c r="AZ166" s="55"/>
      <c r="BA166" s="55"/>
      <c r="BB166" s="55"/>
      <c r="BC166" s="55"/>
      <c r="BD166" s="55"/>
      <c r="BE166" s="55"/>
      <c r="BF166" s="55"/>
      <c r="BG166" s="55"/>
      <c r="BH166" s="55"/>
      <c r="BI166" s="55"/>
      <c r="BJ166" s="55"/>
      <c r="BK166" s="55"/>
      <c r="BL166" s="55"/>
      <c r="BM166" s="55"/>
      <c r="BN166" s="55"/>
      <c r="BO166" s="55"/>
      <c r="BP166" s="55"/>
      <c r="BQ166" s="55"/>
      <c r="BR166" s="55"/>
      <c r="BS166" s="55"/>
      <c r="BT166" s="55"/>
      <c r="BU166" s="55"/>
      <c r="BV166" s="55"/>
      <c r="BW166" s="55"/>
      <c r="BX166" s="55">
        <v>968.49286800000004</v>
      </c>
      <c r="BY166" s="55"/>
      <c r="BZ166" s="55"/>
      <c r="CA166" s="55"/>
      <c r="CB166" s="55"/>
      <c r="CC166" s="55"/>
      <c r="CD166" s="55"/>
      <c r="CE166" s="55"/>
      <c r="CF166" s="55"/>
      <c r="CG166" s="55"/>
      <c r="CH166" s="55"/>
      <c r="CI166" s="55"/>
      <c r="CJ166" s="55"/>
      <c r="CK166" s="55"/>
      <c r="CL166" s="55"/>
      <c r="CM166" s="56"/>
      <c r="CN166" s="56"/>
      <c r="CO166" s="1193"/>
      <c r="CP166" s="1223" t="s">
        <v>640</v>
      </c>
      <c r="CQ166" s="57" t="s">
        <v>641</v>
      </c>
      <c r="CR166" s="241">
        <v>22012</v>
      </c>
      <c r="CS166" s="239" t="s">
        <v>642</v>
      </c>
      <c r="CT166" s="99" t="s">
        <v>120</v>
      </c>
      <c r="CU166" s="258">
        <f t="shared" si="27"/>
        <v>968492868</v>
      </c>
      <c r="CV166" s="263">
        <v>84222</v>
      </c>
      <c r="CW166" s="263" t="s">
        <v>665</v>
      </c>
      <c r="CX166" s="263">
        <v>2</v>
      </c>
      <c r="CY166" s="263" t="s">
        <v>653</v>
      </c>
      <c r="CZ166" s="263">
        <v>7095</v>
      </c>
      <c r="DA166" s="263" t="s">
        <v>666</v>
      </c>
      <c r="DB166" s="263" t="s">
        <v>667</v>
      </c>
      <c r="DC166" s="576" t="s">
        <v>668</v>
      </c>
      <c r="DD166" s="53">
        <f t="shared" si="24"/>
        <v>968492868</v>
      </c>
      <c r="DE166" s="53">
        <f t="shared" si="25"/>
        <v>0</v>
      </c>
      <c r="DF166" s="64"/>
      <c r="DG166" s="64"/>
      <c r="DH166" s="64"/>
      <c r="DI166" s="64"/>
      <c r="DJ166" s="64"/>
      <c r="DK166" s="64"/>
      <c r="DL166" s="64"/>
      <c r="DM166" s="64"/>
      <c r="DN166" s="64"/>
      <c r="DO166" s="64"/>
      <c r="DP166" s="64"/>
      <c r="DQ166" s="64"/>
      <c r="DR166" s="64"/>
      <c r="DS166" s="64"/>
      <c r="DT166" s="64"/>
      <c r="DU166" s="64"/>
      <c r="DV166" s="64"/>
      <c r="DW166" s="64"/>
      <c r="DX166" s="64"/>
      <c r="DY166" s="64"/>
      <c r="DZ166" s="64"/>
      <c r="EA166" s="64"/>
      <c r="EB166" s="64"/>
      <c r="EC166" s="64"/>
      <c r="ED166" s="64"/>
      <c r="EE166" s="64"/>
      <c r="EF166" s="64"/>
      <c r="EG166" s="64"/>
      <c r="EH166" s="64"/>
      <c r="EI166" s="64"/>
      <c r="EJ166" s="64"/>
      <c r="EK166" s="64"/>
      <c r="EL166" s="64"/>
      <c r="EM166" s="64"/>
      <c r="EN166" s="64"/>
      <c r="EO166" s="64"/>
      <c r="EP166" s="64"/>
      <c r="EQ166" s="64"/>
      <c r="ER166" s="64"/>
      <c r="ES166" s="64"/>
      <c r="ET166" s="64"/>
      <c r="EU166" s="64"/>
      <c r="EV166" s="64"/>
      <c r="EW166" s="64"/>
      <c r="EX166" s="64"/>
      <c r="EY166" s="64"/>
      <c r="EZ166" s="64"/>
      <c r="FA166" s="64"/>
      <c r="FB166" s="64"/>
      <c r="FC166" s="64"/>
      <c r="FD166" s="64"/>
      <c r="FE166" s="64"/>
      <c r="FF166" s="64"/>
      <c r="FG166" s="64"/>
      <c r="FH166" s="64"/>
      <c r="FI166" s="64"/>
      <c r="FJ166" s="64"/>
      <c r="FK166" s="64"/>
      <c r="FL166" s="64"/>
      <c r="FM166" s="64"/>
      <c r="FN166" s="64"/>
      <c r="FO166" s="64"/>
      <c r="FP166" s="64"/>
      <c r="FQ166" s="64"/>
      <c r="FR166" s="64"/>
      <c r="FS166" s="64"/>
      <c r="FT166" s="64"/>
      <c r="FU166" s="64"/>
      <c r="FV166" s="64"/>
      <c r="FW166" s="64"/>
      <c r="FX166" s="64"/>
      <c r="FY166" s="64"/>
      <c r="FZ166" s="64"/>
      <c r="GA166" s="64"/>
      <c r="GB166" s="64"/>
      <c r="GC166" s="64"/>
      <c r="GD166" s="64"/>
      <c r="GE166" s="64"/>
      <c r="GF166" s="64"/>
      <c r="GG166" s="64"/>
      <c r="GH166" s="64"/>
      <c r="GI166" s="64"/>
      <c r="GJ166" s="64"/>
      <c r="GK166" s="64"/>
      <c r="GL166" s="64"/>
      <c r="GM166" s="64"/>
      <c r="GN166" s="64"/>
      <c r="GO166" s="64"/>
      <c r="GP166" s="64"/>
      <c r="GQ166" s="64"/>
      <c r="GR166" s="64"/>
      <c r="GS166" s="64"/>
      <c r="GT166" s="64"/>
      <c r="GU166" s="64"/>
      <c r="GV166" s="64"/>
      <c r="GW166" s="64"/>
      <c r="GX166" s="64"/>
      <c r="GY166" s="64"/>
      <c r="GZ166" s="64"/>
      <c r="HA166" s="64"/>
      <c r="HB166" s="64"/>
      <c r="HC166" s="64"/>
      <c r="HD166" s="64"/>
      <c r="HE166" s="64"/>
      <c r="HF166" s="64"/>
      <c r="HG166" s="64"/>
      <c r="HH166" s="64"/>
      <c r="HI166" s="64"/>
      <c r="HJ166" s="64"/>
      <c r="HK166" s="64"/>
      <c r="HL166" s="64"/>
      <c r="HM166" s="64"/>
      <c r="HN166" s="64"/>
      <c r="HO166" s="64"/>
      <c r="HP166" s="64"/>
      <c r="HQ166" s="64"/>
      <c r="HR166" s="64"/>
      <c r="HS166" s="64"/>
      <c r="HT166" s="64"/>
      <c r="HU166" s="64"/>
      <c r="HV166" s="64"/>
      <c r="HW166" s="64"/>
      <c r="HX166" s="64"/>
      <c r="HY166" s="64"/>
    </row>
    <row r="167" spans="1:233" s="66" customFormat="1" ht="78" customHeight="1" x14ac:dyDescent="0.25">
      <c r="A167" s="501" t="s">
        <v>413</v>
      </c>
      <c r="B167" s="61" t="s">
        <v>127</v>
      </c>
      <c r="C167" s="61" t="s">
        <v>102</v>
      </c>
      <c r="D167" s="61" t="s">
        <v>413</v>
      </c>
      <c r="E167" s="61" t="s">
        <v>415</v>
      </c>
      <c r="F167" s="61" t="s">
        <v>416</v>
      </c>
      <c r="G167" s="568" t="s">
        <v>669</v>
      </c>
      <c r="H167" s="285" t="s">
        <v>113</v>
      </c>
      <c r="I167" s="501" t="s">
        <v>637</v>
      </c>
      <c r="J167" s="61" t="s">
        <v>638</v>
      </c>
      <c r="K167" s="502">
        <v>1</v>
      </c>
      <c r="L167" s="888" t="s">
        <v>670</v>
      </c>
      <c r="M167" s="101">
        <v>2021005810249</v>
      </c>
      <c r="N167" s="183">
        <v>306818867</v>
      </c>
      <c r="O167" s="185" t="s">
        <v>962</v>
      </c>
      <c r="P167" s="184" t="s">
        <v>963</v>
      </c>
      <c r="Q167" s="864">
        <v>306818867</v>
      </c>
      <c r="R167" s="930" t="s">
        <v>964</v>
      </c>
      <c r="S167" s="184" t="s">
        <v>965</v>
      </c>
      <c r="T167" s="188">
        <v>44571</v>
      </c>
      <c r="U167" s="188">
        <v>44926</v>
      </c>
      <c r="V167" s="936"/>
      <c r="W167" s="974" t="s">
        <v>671</v>
      </c>
      <c r="X167" s="258">
        <f t="shared" si="28"/>
        <v>306818867</v>
      </c>
      <c r="Y167" s="263">
        <v>91121</v>
      </c>
      <c r="Z167" s="576" t="s">
        <v>1168</v>
      </c>
      <c r="AA167" s="1020">
        <v>306818.86700000003</v>
      </c>
      <c r="AB167" s="1090" t="s">
        <v>323</v>
      </c>
      <c r="AC167" s="1091" t="s">
        <v>984</v>
      </c>
      <c r="AD167" s="803" t="s">
        <v>422</v>
      </c>
      <c r="AE167" s="61" t="s">
        <v>423</v>
      </c>
      <c r="AF167" s="102"/>
      <c r="AG167" s="102">
        <v>306818867</v>
      </c>
      <c r="AH167" s="1135">
        <f t="shared" si="26"/>
        <v>306818867</v>
      </c>
      <c r="AI167" s="1192">
        <v>306.81886700000001</v>
      </c>
      <c r="AJ167" s="54"/>
      <c r="AK167" s="55"/>
      <c r="AL167" s="55"/>
      <c r="AM167" s="55"/>
      <c r="AN167" s="55"/>
      <c r="AO167" s="55"/>
      <c r="AP167" s="55"/>
      <c r="AQ167" s="55"/>
      <c r="AR167" s="55"/>
      <c r="AS167" s="55"/>
      <c r="AT167" s="55"/>
      <c r="AU167" s="55"/>
      <c r="AV167" s="55"/>
      <c r="AW167" s="55"/>
      <c r="AX167" s="55"/>
      <c r="AY167" s="55"/>
      <c r="AZ167" s="55"/>
      <c r="BA167" s="55"/>
      <c r="BB167" s="55"/>
      <c r="BC167" s="55"/>
      <c r="BD167" s="55"/>
      <c r="BE167" s="55"/>
      <c r="BF167" s="55"/>
      <c r="BG167" s="55"/>
      <c r="BH167" s="55"/>
      <c r="BI167" s="55"/>
      <c r="BJ167" s="55"/>
      <c r="BK167" s="55"/>
      <c r="BL167" s="55"/>
      <c r="BM167" s="55"/>
      <c r="BN167" s="55"/>
      <c r="BO167" s="55"/>
      <c r="BP167" s="55"/>
      <c r="BQ167" s="55"/>
      <c r="BR167" s="55"/>
      <c r="BS167" s="55"/>
      <c r="BT167" s="55"/>
      <c r="BU167" s="55"/>
      <c r="BV167" s="55"/>
      <c r="BW167" s="55"/>
      <c r="BX167" s="55">
        <v>306.81886700000001</v>
      </c>
      <c r="BY167" s="55"/>
      <c r="BZ167" s="55"/>
      <c r="CA167" s="55"/>
      <c r="CB167" s="55"/>
      <c r="CC167" s="55"/>
      <c r="CD167" s="55"/>
      <c r="CE167" s="55"/>
      <c r="CF167" s="55"/>
      <c r="CG167" s="55"/>
      <c r="CH167" s="55"/>
      <c r="CI167" s="55"/>
      <c r="CJ167" s="55"/>
      <c r="CK167" s="55"/>
      <c r="CL167" s="55"/>
      <c r="CM167" s="56"/>
      <c r="CN167" s="56"/>
      <c r="CO167" s="1193"/>
      <c r="CP167" s="1223">
        <v>2201015</v>
      </c>
      <c r="CQ167" s="57" t="s">
        <v>637</v>
      </c>
      <c r="CR167" s="241">
        <v>22012</v>
      </c>
      <c r="CS167" s="239" t="s">
        <v>642</v>
      </c>
      <c r="CT167" s="264" t="s">
        <v>671</v>
      </c>
      <c r="CU167" s="201">
        <f t="shared" si="27"/>
        <v>306818867</v>
      </c>
      <c r="CV167" s="263">
        <v>91121</v>
      </c>
      <c r="CW167" s="263" t="s">
        <v>1168</v>
      </c>
      <c r="CX167" s="263">
        <v>2</v>
      </c>
      <c r="CY167" s="263" t="s">
        <v>653</v>
      </c>
      <c r="CZ167" s="263">
        <v>7098</v>
      </c>
      <c r="DA167" s="263" t="s">
        <v>445</v>
      </c>
      <c r="DB167" s="263" t="s">
        <v>672</v>
      </c>
      <c r="DC167" s="576" t="s">
        <v>673</v>
      </c>
      <c r="DD167" s="53">
        <f t="shared" si="24"/>
        <v>306818867</v>
      </c>
      <c r="DE167" s="53">
        <f t="shared" si="25"/>
        <v>0</v>
      </c>
      <c r="DF167" s="64"/>
      <c r="DG167" s="64"/>
      <c r="DH167" s="64"/>
      <c r="DI167" s="64"/>
      <c r="DJ167" s="64"/>
      <c r="DK167" s="64"/>
      <c r="DL167" s="64"/>
      <c r="DM167" s="64"/>
      <c r="DN167" s="64"/>
      <c r="DO167" s="64"/>
      <c r="DP167" s="64"/>
      <c r="DQ167" s="64"/>
      <c r="DR167" s="64"/>
      <c r="DS167" s="64"/>
      <c r="DT167" s="64"/>
      <c r="DU167" s="64"/>
      <c r="DV167" s="64"/>
      <c r="DW167" s="64"/>
      <c r="DX167" s="64"/>
      <c r="DY167" s="64"/>
      <c r="DZ167" s="64"/>
      <c r="EA167" s="64"/>
      <c r="EB167" s="64"/>
      <c r="EC167" s="64"/>
      <c r="ED167" s="64"/>
      <c r="EE167" s="64"/>
      <c r="EF167" s="64"/>
      <c r="EG167" s="64"/>
      <c r="EH167" s="64"/>
      <c r="EI167" s="64"/>
      <c r="EJ167" s="64"/>
      <c r="EK167" s="64"/>
      <c r="EL167" s="64"/>
      <c r="EM167" s="64"/>
      <c r="EN167" s="64"/>
      <c r="EO167" s="64"/>
      <c r="EP167" s="64"/>
      <c r="EQ167" s="64"/>
      <c r="ER167" s="64"/>
      <c r="ES167" s="64"/>
      <c r="ET167" s="64"/>
      <c r="EU167" s="64"/>
      <c r="EV167" s="64"/>
      <c r="EW167" s="64"/>
      <c r="EX167" s="64"/>
      <c r="EY167" s="64"/>
      <c r="EZ167" s="64"/>
      <c r="FA167" s="64"/>
      <c r="FB167" s="64"/>
      <c r="FC167" s="64"/>
      <c r="FD167" s="64"/>
      <c r="FE167" s="64"/>
      <c r="FF167" s="64"/>
      <c r="FG167" s="64"/>
      <c r="FH167" s="64"/>
      <c r="FI167" s="64"/>
      <c r="FJ167" s="64"/>
      <c r="FK167" s="64"/>
      <c r="FL167" s="64"/>
      <c r="FM167" s="64"/>
      <c r="FN167" s="64"/>
      <c r="FO167" s="64"/>
      <c r="FP167" s="64"/>
      <c r="FQ167" s="64"/>
      <c r="FR167" s="64"/>
      <c r="FS167" s="64"/>
      <c r="FT167" s="64"/>
      <c r="FU167" s="64"/>
      <c r="FV167" s="64"/>
      <c r="FW167" s="64"/>
      <c r="FX167" s="64"/>
      <c r="FY167" s="64"/>
      <c r="FZ167" s="64"/>
      <c r="GA167" s="64"/>
      <c r="GB167" s="64"/>
      <c r="GC167" s="64"/>
      <c r="GD167" s="64"/>
      <c r="GE167" s="64"/>
      <c r="GF167" s="64"/>
      <c r="GG167" s="64"/>
      <c r="GH167" s="64"/>
      <c r="GI167" s="64"/>
      <c r="GJ167" s="64"/>
      <c r="GK167" s="64"/>
      <c r="GL167" s="64"/>
      <c r="GM167" s="64"/>
      <c r="GN167" s="64"/>
      <c r="GO167" s="64"/>
      <c r="GP167" s="64"/>
      <c r="GQ167" s="64"/>
      <c r="GR167" s="64"/>
      <c r="GS167" s="64"/>
      <c r="GT167" s="64"/>
      <c r="GU167" s="64"/>
      <c r="GV167" s="64"/>
      <c r="GW167" s="64"/>
      <c r="GX167" s="64"/>
      <c r="GY167" s="64"/>
      <c r="GZ167" s="64"/>
      <c r="HA167" s="64"/>
      <c r="HB167" s="64"/>
      <c r="HC167" s="64"/>
      <c r="HD167" s="64"/>
      <c r="HE167" s="64"/>
      <c r="HF167" s="64"/>
      <c r="HG167" s="64"/>
      <c r="HH167" s="64"/>
      <c r="HI167" s="64"/>
      <c r="HJ167" s="64"/>
      <c r="HK167" s="64"/>
      <c r="HL167" s="64"/>
      <c r="HM167" s="64"/>
      <c r="HN167" s="64"/>
      <c r="HO167" s="64"/>
      <c r="HP167" s="64"/>
      <c r="HQ167" s="64"/>
      <c r="HR167" s="64"/>
      <c r="HS167" s="64"/>
      <c r="HT167" s="64"/>
      <c r="HU167" s="64"/>
      <c r="HV167" s="64"/>
      <c r="HW167" s="64"/>
      <c r="HX167" s="64"/>
      <c r="HY167" s="64"/>
    </row>
    <row r="168" spans="1:233" s="66" customFormat="1" ht="65.25" customHeight="1" x14ac:dyDescent="0.25">
      <c r="A168" s="501" t="s">
        <v>413</v>
      </c>
      <c r="B168" s="61" t="s">
        <v>127</v>
      </c>
      <c r="C168" s="61" t="s">
        <v>102</v>
      </c>
      <c r="D168" s="61" t="s">
        <v>413</v>
      </c>
      <c r="E168" s="61" t="s">
        <v>415</v>
      </c>
      <c r="F168" s="61" t="s">
        <v>416</v>
      </c>
      <c r="G168" s="568" t="s">
        <v>674</v>
      </c>
      <c r="H168" s="285" t="s">
        <v>113</v>
      </c>
      <c r="I168" s="501" t="s">
        <v>637</v>
      </c>
      <c r="J168" s="61" t="s">
        <v>638</v>
      </c>
      <c r="K168" s="502">
        <v>1</v>
      </c>
      <c r="L168" s="888" t="s">
        <v>675</v>
      </c>
      <c r="M168" s="101">
        <v>2021005810188</v>
      </c>
      <c r="N168" s="183">
        <v>7112187</v>
      </c>
      <c r="O168" s="185" t="s">
        <v>962</v>
      </c>
      <c r="P168" s="184" t="s">
        <v>966</v>
      </c>
      <c r="Q168" s="864">
        <v>7112187</v>
      </c>
      <c r="R168" s="930" t="s">
        <v>967</v>
      </c>
      <c r="S168" s="184" t="s">
        <v>968</v>
      </c>
      <c r="T168" s="188">
        <v>44757</v>
      </c>
      <c r="U168" s="188">
        <v>44788</v>
      </c>
      <c r="V168" s="936"/>
      <c r="W168" s="974" t="s">
        <v>120</v>
      </c>
      <c r="X168" s="258">
        <f t="shared" si="28"/>
        <v>7112187</v>
      </c>
      <c r="Y168" s="260" t="s">
        <v>312</v>
      </c>
      <c r="Z168" s="975" t="s">
        <v>313</v>
      </c>
      <c r="AA168" s="1020">
        <v>7112.1869999999999</v>
      </c>
      <c r="AB168" s="1090" t="s">
        <v>323</v>
      </c>
      <c r="AC168" s="1091" t="s">
        <v>323</v>
      </c>
      <c r="AD168" s="803" t="s">
        <v>422</v>
      </c>
      <c r="AE168" s="61" t="s">
        <v>423</v>
      </c>
      <c r="AF168" s="102"/>
      <c r="AG168" s="102">
        <v>7112187</v>
      </c>
      <c r="AH168" s="1135">
        <f t="shared" si="26"/>
        <v>7112187</v>
      </c>
      <c r="AI168" s="1192">
        <v>7.1121869999999996</v>
      </c>
      <c r="AJ168" s="54"/>
      <c r="AK168" s="55"/>
      <c r="AL168" s="55"/>
      <c r="AM168" s="55"/>
      <c r="AN168" s="55"/>
      <c r="AO168" s="55"/>
      <c r="AP168" s="55"/>
      <c r="AQ168" s="55"/>
      <c r="AR168" s="55"/>
      <c r="AS168" s="55"/>
      <c r="AT168" s="55"/>
      <c r="AU168" s="55"/>
      <c r="AV168" s="55"/>
      <c r="AW168" s="55"/>
      <c r="AX168" s="55"/>
      <c r="AY168" s="55"/>
      <c r="AZ168" s="55"/>
      <c r="BA168" s="55"/>
      <c r="BB168" s="55"/>
      <c r="BC168" s="55"/>
      <c r="BD168" s="55"/>
      <c r="BE168" s="55"/>
      <c r="BF168" s="55"/>
      <c r="BG168" s="55"/>
      <c r="BH168" s="55"/>
      <c r="BI168" s="55"/>
      <c r="BJ168" s="55"/>
      <c r="BK168" s="55"/>
      <c r="BL168" s="55"/>
      <c r="BM168" s="55"/>
      <c r="BN168" s="55"/>
      <c r="BO168" s="55"/>
      <c r="BP168" s="55"/>
      <c r="BQ168" s="55"/>
      <c r="BR168" s="55"/>
      <c r="BS168" s="55"/>
      <c r="BT168" s="55"/>
      <c r="BU168" s="55"/>
      <c r="BV168" s="55"/>
      <c r="BW168" s="55"/>
      <c r="BX168" s="55">
        <v>7.1121869999999996</v>
      </c>
      <c r="BY168" s="55"/>
      <c r="BZ168" s="55"/>
      <c r="CA168" s="55"/>
      <c r="CB168" s="55"/>
      <c r="CC168" s="55"/>
      <c r="CD168" s="55"/>
      <c r="CE168" s="55"/>
      <c r="CF168" s="55"/>
      <c r="CG168" s="55"/>
      <c r="CH168" s="55"/>
      <c r="CI168" s="55"/>
      <c r="CJ168" s="55"/>
      <c r="CK168" s="55"/>
      <c r="CL168" s="55"/>
      <c r="CM168" s="56"/>
      <c r="CN168" s="56"/>
      <c r="CO168" s="1193"/>
      <c r="CP168" s="1223" t="s">
        <v>640</v>
      </c>
      <c r="CQ168" s="57" t="s">
        <v>641</v>
      </c>
      <c r="CR168" s="241">
        <v>22012</v>
      </c>
      <c r="CS168" s="239" t="s">
        <v>642</v>
      </c>
      <c r="CT168" s="264" t="s">
        <v>120</v>
      </c>
      <c r="CU168" s="258">
        <f t="shared" si="27"/>
        <v>7112187</v>
      </c>
      <c r="CV168" s="260" t="s">
        <v>312</v>
      </c>
      <c r="CW168" s="260" t="s">
        <v>313</v>
      </c>
      <c r="CX168" s="261" t="s">
        <v>442</v>
      </c>
      <c r="CY168" s="261" t="s">
        <v>443</v>
      </c>
      <c r="CZ168" s="256" t="s">
        <v>444</v>
      </c>
      <c r="DA168" s="256" t="s">
        <v>445</v>
      </c>
      <c r="DB168" s="257" t="s">
        <v>676</v>
      </c>
      <c r="DC168" s="575" t="s">
        <v>677</v>
      </c>
      <c r="DD168" s="53">
        <f t="shared" si="24"/>
        <v>7112187</v>
      </c>
      <c r="DE168" s="53">
        <f t="shared" si="25"/>
        <v>0</v>
      </c>
      <c r="DF168" s="64"/>
      <c r="DG168" s="64"/>
      <c r="DH168" s="64"/>
      <c r="DI168" s="64"/>
      <c r="DJ168" s="64"/>
      <c r="DK168" s="64"/>
      <c r="DL168" s="64"/>
      <c r="DM168" s="64"/>
      <c r="DN168" s="64"/>
      <c r="DO168" s="64"/>
      <c r="DP168" s="64"/>
      <c r="DQ168" s="64"/>
      <c r="DR168" s="64"/>
      <c r="DS168" s="64"/>
      <c r="DT168" s="64"/>
      <c r="DU168" s="64"/>
      <c r="DV168" s="64"/>
      <c r="DW168" s="64"/>
      <c r="DX168" s="64"/>
      <c r="DY168" s="64"/>
      <c r="DZ168" s="64"/>
      <c r="EA168" s="64"/>
      <c r="EB168" s="64"/>
      <c r="EC168" s="64"/>
      <c r="ED168" s="64"/>
      <c r="EE168" s="64"/>
      <c r="EF168" s="64"/>
      <c r="EG168" s="64"/>
      <c r="EH168" s="64"/>
      <c r="EI168" s="64"/>
      <c r="EJ168" s="64"/>
      <c r="EK168" s="64"/>
      <c r="EL168" s="64"/>
      <c r="EM168" s="64"/>
      <c r="EN168" s="64"/>
      <c r="EO168" s="64"/>
      <c r="EP168" s="64"/>
      <c r="EQ168" s="64"/>
      <c r="ER168" s="64"/>
      <c r="ES168" s="64"/>
      <c r="ET168" s="64"/>
      <c r="EU168" s="64"/>
      <c r="EV168" s="64"/>
      <c r="EW168" s="64"/>
      <c r="EX168" s="64"/>
      <c r="EY168" s="64"/>
      <c r="EZ168" s="64"/>
      <c r="FA168" s="64"/>
      <c r="FB168" s="64"/>
      <c r="FC168" s="64"/>
      <c r="FD168" s="64"/>
      <c r="FE168" s="64"/>
      <c r="FF168" s="64"/>
      <c r="FG168" s="64"/>
      <c r="FH168" s="64"/>
      <c r="FI168" s="64"/>
      <c r="FJ168" s="64"/>
      <c r="FK168" s="64"/>
      <c r="FL168" s="64"/>
      <c r="FM168" s="64"/>
      <c r="FN168" s="64"/>
      <c r="FO168" s="64"/>
      <c r="FP168" s="64"/>
      <c r="FQ168" s="64"/>
      <c r="FR168" s="64"/>
      <c r="FS168" s="64"/>
      <c r="FT168" s="64"/>
      <c r="FU168" s="64"/>
      <c r="FV168" s="64"/>
      <c r="FW168" s="64"/>
      <c r="FX168" s="64"/>
      <c r="FY168" s="64"/>
      <c r="FZ168" s="64"/>
      <c r="GA168" s="64"/>
      <c r="GB168" s="64"/>
      <c r="GC168" s="64"/>
      <c r="GD168" s="64"/>
      <c r="GE168" s="64"/>
      <c r="GF168" s="64"/>
      <c r="GG168" s="64"/>
      <c r="GH168" s="64"/>
      <c r="GI168" s="64"/>
      <c r="GJ168" s="64"/>
      <c r="GK168" s="64"/>
      <c r="GL168" s="64"/>
      <c r="GM168" s="64"/>
      <c r="GN168" s="64"/>
      <c r="GO168" s="64"/>
      <c r="GP168" s="64"/>
      <c r="GQ168" s="64"/>
      <c r="GR168" s="64"/>
      <c r="GS168" s="64"/>
      <c r="GT168" s="64"/>
      <c r="GU168" s="64"/>
      <c r="GV168" s="64"/>
      <c r="GW168" s="64"/>
      <c r="GX168" s="64"/>
      <c r="GY168" s="64"/>
      <c r="GZ168" s="64"/>
      <c r="HA168" s="64"/>
      <c r="HB168" s="64"/>
      <c r="HC168" s="64"/>
      <c r="HD168" s="64"/>
      <c r="HE168" s="64"/>
      <c r="HF168" s="64"/>
      <c r="HG168" s="64"/>
      <c r="HH168" s="64"/>
      <c r="HI168" s="64"/>
      <c r="HJ168" s="64"/>
      <c r="HK168" s="64"/>
      <c r="HL168" s="64"/>
      <c r="HM168" s="64"/>
      <c r="HN168" s="64"/>
      <c r="HO168" s="64"/>
      <c r="HP168" s="64"/>
      <c r="HQ168" s="64"/>
      <c r="HR168" s="64"/>
      <c r="HS168" s="64"/>
      <c r="HT168" s="64"/>
      <c r="HU168" s="64"/>
      <c r="HV168" s="64"/>
      <c r="HW168" s="64"/>
      <c r="HX168" s="64"/>
      <c r="HY168" s="64"/>
    </row>
    <row r="169" spans="1:233" s="66" customFormat="1" ht="104.25" customHeight="1" x14ac:dyDescent="0.25">
      <c r="A169" s="501" t="s">
        <v>413</v>
      </c>
      <c r="B169" s="61" t="s">
        <v>127</v>
      </c>
      <c r="C169" s="61" t="s">
        <v>102</v>
      </c>
      <c r="D169" s="61" t="s">
        <v>413</v>
      </c>
      <c r="E169" s="61" t="s">
        <v>415</v>
      </c>
      <c r="F169" s="61" t="s">
        <v>416</v>
      </c>
      <c r="G169" s="568" t="s">
        <v>678</v>
      </c>
      <c r="H169" s="285" t="s">
        <v>113</v>
      </c>
      <c r="I169" s="501" t="s">
        <v>637</v>
      </c>
      <c r="J169" s="61" t="s">
        <v>638</v>
      </c>
      <c r="K169" s="502">
        <v>1</v>
      </c>
      <c r="L169" s="888" t="s">
        <v>679</v>
      </c>
      <c r="M169" s="101">
        <v>2021005810188</v>
      </c>
      <c r="N169" s="183">
        <v>200000000</v>
      </c>
      <c r="O169" s="185" t="s">
        <v>969</v>
      </c>
      <c r="P169" s="184" t="s">
        <v>970</v>
      </c>
      <c r="Q169" s="864">
        <v>200000000</v>
      </c>
      <c r="R169" s="930" t="s">
        <v>971</v>
      </c>
      <c r="S169" s="184" t="s">
        <v>972</v>
      </c>
      <c r="T169" s="188">
        <v>44652</v>
      </c>
      <c r="U169" s="188">
        <v>44895</v>
      </c>
      <c r="V169" s="936"/>
      <c r="W169" s="974" t="s">
        <v>120</v>
      </c>
      <c r="X169" s="258">
        <f t="shared" si="28"/>
        <v>200000000</v>
      </c>
      <c r="Y169" s="260" t="s">
        <v>312</v>
      </c>
      <c r="Z169" s="975" t="s">
        <v>313</v>
      </c>
      <c r="AA169" s="1020">
        <v>200000</v>
      </c>
      <c r="AB169" s="1090" t="s">
        <v>323</v>
      </c>
      <c r="AC169" s="1091" t="s">
        <v>985</v>
      </c>
      <c r="AD169" s="803" t="s">
        <v>422</v>
      </c>
      <c r="AE169" s="61" t="s">
        <v>423</v>
      </c>
      <c r="AF169" s="102"/>
      <c r="AG169" s="102">
        <v>200000000</v>
      </c>
      <c r="AH169" s="1135">
        <f t="shared" si="26"/>
        <v>200000000</v>
      </c>
      <c r="AI169" s="1192">
        <v>200</v>
      </c>
      <c r="AJ169" s="54"/>
      <c r="AK169" s="55"/>
      <c r="AL169" s="55"/>
      <c r="AM169" s="55"/>
      <c r="AN169" s="55"/>
      <c r="AO169" s="55"/>
      <c r="AP169" s="55"/>
      <c r="AQ169" s="55"/>
      <c r="AR169" s="55"/>
      <c r="AS169" s="55"/>
      <c r="AT169" s="55"/>
      <c r="AU169" s="55"/>
      <c r="AV169" s="55"/>
      <c r="AW169" s="55"/>
      <c r="AX169" s="55"/>
      <c r="AY169" s="55"/>
      <c r="AZ169" s="55"/>
      <c r="BA169" s="55"/>
      <c r="BB169" s="55"/>
      <c r="BC169" s="55"/>
      <c r="BD169" s="55"/>
      <c r="BE169" s="55"/>
      <c r="BF169" s="55"/>
      <c r="BG169" s="55"/>
      <c r="BH169" s="55"/>
      <c r="BI169" s="55"/>
      <c r="BJ169" s="55"/>
      <c r="BK169" s="55"/>
      <c r="BL169" s="55"/>
      <c r="BM169" s="55"/>
      <c r="BN169" s="55"/>
      <c r="BO169" s="55"/>
      <c r="BP169" s="55"/>
      <c r="BQ169" s="55"/>
      <c r="BR169" s="55"/>
      <c r="BS169" s="55"/>
      <c r="BT169" s="55"/>
      <c r="BU169" s="55"/>
      <c r="BV169" s="55"/>
      <c r="BW169" s="55"/>
      <c r="BX169" s="55">
        <v>200</v>
      </c>
      <c r="BY169" s="55"/>
      <c r="BZ169" s="55"/>
      <c r="CA169" s="55"/>
      <c r="CB169" s="55"/>
      <c r="CC169" s="55"/>
      <c r="CD169" s="55"/>
      <c r="CE169" s="55"/>
      <c r="CF169" s="55"/>
      <c r="CG169" s="55"/>
      <c r="CH169" s="55"/>
      <c r="CI169" s="55"/>
      <c r="CJ169" s="55"/>
      <c r="CK169" s="55"/>
      <c r="CL169" s="55"/>
      <c r="CM169" s="56"/>
      <c r="CN169" s="56"/>
      <c r="CO169" s="1193"/>
      <c r="CP169" s="1223" t="s">
        <v>640</v>
      </c>
      <c r="CQ169" s="57" t="s">
        <v>641</v>
      </c>
      <c r="CR169" s="241">
        <v>22012</v>
      </c>
      <c r="CS169" s="239" t="s">
        <v>642</v>
      </c>
      <c r="CT169" s="264" t="s">
        <v>120</v>
      </c>
      <c r="CU169" s="258">
        <f t="shared" si="27"/>
        <v>200000000</v>
      </c>
      <c r="CV169" s="260" t="s">
        <v>312</v>
      </c>
      <c r="CW169" s="260" t="s">
        <v>313</v>
      </c>
      <c r="CX169" s="261" t="s">
        <v>442</v>
      </c>
      <c r="CY169" s="261" t="s">
        <v>443</v>
      </c>
      <c r="CZ169" s="256" t="s">
        <v>444</v>
      </c>
      <c r="DA169" s="256" t="s">
        <v>445</v>
      </c>
      <c r="DB169" s="257" t="s">
        <v>676</v>
      </c>
      <c r="DC169" s="575" t="s">
        <v>677</v>
      </c>
      <c r="DD169" s="53">
        <f t="shared" si="24"/>
        <v>200000000</v>
      </c>
      <c r="DE169" s="53">
        <f t="shared" si="25"/>
        <v>0</v>
      </c>
      <c r="DF169" s="64"/>
      <c r="DG169" s="64"/>
      <c r="DH169" s="64"/>
      <c r="DI169" s="64"/>
      <c r="DJ169" s="64"/>
      <c r="DK169" s="64"/>
      <c r="DL169" s="64"/>
      <c r="DM169" s="64"/>
      <c r="DN169" s="64"/>
      <c r="DO169" s="64"/>
      <c r="DP169" s="64"/>
      <c r="DQ169" s="64"/>
      <c r="DR169" s="64"/>
      <c r="DS169" s="64"/>
      <c r="DT169" s="64"/>
      <c r="DU169" s="64"/>
      <c r="DV169" s="64"/>
      <c r="DW169" s="64"/>
      <c r="DX169" s="64"/>
      <c r="DY169" s="64"/>
      <c r="DZ169" s="64"/>
      <c r="EA169" s="64"/>
      <c r="EB169" s="64"/>
      <c r="EC169" s="64"/>
      <c r="ED169" s="64"/>
      <c r="EE169" s="64"/>
      <c r="EF169" s="64"/>
      <c r="EG169" s="64"/>
      <c r="EH169" s="64"/>
      <c r="EI169" s="64"/>
      <c r="EJ169" s="64"/>
      <c r="EK169" s="64"/>
      <c r="EL169" s="64"/>
      <c r="EM169" s="64"/>
      <c r="EN169" s="64"/>
      <c r="EO169" s="64"/>
      <c r="EP169" s="64"/>
      <c r="EQ169" s="64"/>
      <c r="ER169" s="64"/>
      <c r="ES169" s="64"/>
      <c r="ET169" s="64"/>
      <c r="EU169" s="64"/>
      <c r="EV169" s="64"/>
      <c r="EW169" s="64"/>
      <c r="EX169" s="64"/>
      <c r="EY169" s="64"/>
      <c r="EZ169" s="64"/>
      <c r="FA169" s="64"/>
      <c r="FB169" s="64"/>
      <c r="FC169" s="64"/>
      <c r="FD169" s="64"/>
      <c r="FE169" s="64"/>
      <c r="FF169" s="64"/>
      <c r="FG169" s="64"/>
      <c r="FH169" s="64"/>
      <c r="FI169" s="64"/>
      <c r="FJ169" s="64"/>
      <c r="FK169" s="64"/>
      <c r="FL169" s="64"/>
      <c r="FM169" s="64"/>
      <c r="FN169" s="64"/>
      <c r="FO169" s="64"/>
      <c r="FP169" s="64"/>
      <c r="FQ169" s="64"/>
      <c r="FR169" s="64"/>
      <c r="FS169" s="64"/>
      <c r="FT169" s="64"/>
      <c r="FU169" s="64"/>
      <c r="FV169" s="64"/>
      <c r="FW169" s="64"/>
      <c r="FX169" s="64"/>
      <c r="FY169" s="64"/>
      <c r="FZ169" s="64"/>
      <c r="GA169" s="64"/>
      <c r="GB169" s="64"/>
      <c r="GC169" s="64"/>
      <c r="GD169" s="64"/>
      <c r="GE169" s="64"/>
      <c r="GF169" s="64"/>
      <c r="GG169" s="64"/>
      <c r="GH169" s="64"/>
      <c r="GI169" s="64"/>
      <c r="GJ169" s="64"/>
      <c r="GK169" s="64"/>
      <c r="GL169" s="64"/>
      <c r="GM169" s="64"/>
      <c r="GN169" s="64"/>
      <c r="GO169" s="64"/>
      <c r="GP169" s="64"/>
      <c r="GQ169" s="64"/>
      <c r="GR169" s="64"/>
      <c r="GS169" s="64"/>
      <c r="GT169" s="64"/>
      <c r="GU169" s="64"/>
      <c r="GV169" s="64"/>
      <c r="GW169" s="64"/>
      <c r="GX169" s="64"/>
      <c r="GY169" s="64"/>
      <c r="GZ169" s="64"/>
      <c r="HA169" s="64"/>
      <c r="HB169" s="64"/>
      <c r="HC169" s="64"/>
      <c r="HD169" s="64"/>
      <c r="HE169" s="64"/>
      <c r="HF169" s="64"/>
      <c r="HG169" s="64"/>
      <c r="HH169" s="64"/>
      <c r="HI169" s="64"/>
      <c r="HJ169" s="64"/>
      <c r="HK169" s="64"/>
      <c r="HL169" s="64"/>
      <c r="HM169" s="64"/>
      <c r="HN169" s="64"/>
      <c r="HO169" s="64"/>
      <c r="HP169" s="64"/>
      <c r="HQ169" s="64"/>
      <c r="HR169" s="64"/>
      <c r="HS169" s="64"/>
      <c r="HT169" s="64"/>
      <c r="HU169" s="64"/>
      <c r="HV169" s="64"/>
      <c r="HW169" s="64"/>
      <c r="HX169" s="64"/>
      <c r="HY169" s="64"/>
    </row>
    <row r="170" spans="1:233" s="66" customFormat="1" ht="54" customHeight="1" x14ac:dyDescent="0.25">
      <c r="A170" s="501" t="s">
        <v>413</v>
      </c>
      <c r="B170" s="61" t="s">
        <v>127</v>
      </c>
      <c r="C170" s="61" t="s">
        <v>102</v>
      </c>
      <c r="D170" s="61" t="s">
        <v>413</v>
      </c>
      <c r="E170" s="61" t="s">
        <v>415</v>
      </c>
      <c r="F170" s="61" t="s">
        <v>416</v>
      </c>
      <c r="G170" s="568" t="s">
        <v>680</v>
      </c>
      <c r="H170" s="285" t="s">
        <v>113</v>
      </c>
      <c r="I170" s="501" t="s">
        <v>637</v>
      </c>
      <c r="J170" s="61" t="s">
        <v>638</v>
      </c>
      <c r="K170" s="502">
        <v>1</v>
      </c>
      <c r="L170" s="888" t="s">
        <v>681</v>
      </c>
      <c r="M170" s="101">
        <v>2021005810173</v>
      </c>
      <c r="N170" s="183">
        <v>2004125440</v>
      </c>
      <c r="O170" s="185" t="s">
        <v>973</v>
      </c>
      <c r="P170" s="184" t="s">
        <v>974</v>
      </c>
      <c r="Q170" s="864">
        <v>2004125440</v>
      </c>
      <c r="R170" s="930" t="s">
        <v>1119</v>
      </c>
      <c r="S170" s="184" t="s">
        <v>975</v>
      </c>
      <c r="T170" s="188">
        <v>44706</v>
      </c>
      <c r="U170" s="188">
        <v>44829</v>
      </c>
      <c r="V170" s="936"/>
      <c r="W170" s="988" t="s">
        <v>120</v>
      </c>
      <c r="X170" s="258">
        <f t="shared" si="28"/>
        <v>2004125440</v>
      </c>
      <c r="Y170" s="263">
        <v>85330</v>
      </c>
      <c r="Z170" s="576" t="s">
        <v>682</v>
      </c>
      <c r="AA170" s="1020">
        <v>2004125.44</v>
      </c>
      <c r="AB170" s="1090" t="s">
        <v>323</v>
      </c>
      <c r="AC170" s="1091" t="s">
        <v>982</v>
      </c>
      <c r="AD170" s="803" t="s">
        <v>422</v>
      </c>
      <c r="AE170" s="61" t="s">
        <v>423</v>
      </c>
      <c r="AF170" s="102"/>
      <c r="AG170" s="102">
        <v>2004125440</v>
      </c>
      <c r="AH170" s="1135">
        <f t="shared" si="26"/>
        <v>2004125440</v>
      </c>
      <c r="AI170" s="1192">
        <v>2004.12544</v>
      </c>
      <c r="AJ170" s="54"/>
      <c r="AK170" s="55"/>
      <c r="AL170" s="55"/>
      <c r="AM170" s="55"/>
      <c r="AN170" s="55"/>
      <c r="AO170" s="55"/>
      <c r="AP170" s="55"/>
      <c r="AQ170" s="55"/>
      <c r="AR170" s="55"/>
      <c r="AS170" s="55"/>
      <c r="AT170" s="55"/>
      <c r="AU170" s="55"/>
      <c r="AV170" s="55"/>
      <c r="AW170" s="55"/>
      <c r="AX170" s="55"/>
      <c r="AY170" s="55"/>
      <c r="AZ170" s="55"/>
      <c r="BA170" s="55"/>
      <c r="BB170" s="55"/>
      <c r="BC170" s="55"/>
      <c r="BD170" s="55"/>
      <c r="BE170" s="55"/>
      <c r="BF170" s="55"/>
      <c r="BG170" s="55"/>
      <c r="BH170" s="55"/>
      <c r="BI170" s="55"/>
      <c r="BJ170" s="55"/>
      <c r="BK170" s="55"/>
      <c r="BL170" s="55"/>
      <c r="BM170" s="55"/>
      <c r="BN170" s="55"/>
      <c r="BO170" s="55"/>
      <c r="BP170" s="55"/>
      <c r="BQ170" s="55"/>
      <c r="BR170" s="55"/>
      <c r="BS170" s="55"/>
      <c r="BT170" s="55"/>
      <c r="BU170" s="55"/>
      <c r="BV170" s="55"/>
      <c r="BW170" s="55"/>
      <c r="BX170" s="55">
        <v>2004.12544</v>
      </c>
      <c r="BY170" s="55"/>
      <c r="BZ170" s="55"/>
      <c r="CA170" s="55"/>
      <c r="CB170" s="55"/>
      <c r="CC170" s="55"/>
      <c r="CD170" s="55"/>
      <c r="CE170" s="55"/>
      <c r="CF170" s="55"/>
      <c r="CG170" s="55"/>
      <c r="CH170" s="55"/>
      <c r="CI170" s="55"/>
      <c r="CJ170" s="55"/>
      <c r="CK170" s="55"/>
      <c r="CL170" s="55"/>
      <c r="CM170" s="56"/>
      <c r="CN170" s="56"/>
      <c r="CO170" s="1193"/>
      <c r="CP170" s="1223" t="s">
        <v>640</v>
      </c>
      <c r="CQ170" s="57" t="s">
        <v>641</v>
      </c>
      <c r="CR170" s="241">
        <v>22012</v>
      </c>
      <c r="CS170" s="239" t="s">
        <v>642</v>
      </c>
      <c r="CT170" s="263" t="s">
        <v>120</v>
      </c>
      <c r="CU170" s="201">
        <f t="shared" si="27"/>
        <v>2004125440</v>
      </c>
      <c r="CV170" s="263">
        <v>85330</v>
      </c>
      <c r="CW170" s="263" t="s">
        <v>682</v>
      </c>
      <c r="CX170" s="240" t="s">
        <v>442</v>
      </c>
      <c r="CY170" s="263" t="s">
        <v>443</v>
      </c>
      <c r="CZ170" s="263">
        <v>7098</v>
      </c>
      <c r="DA170" s="263" t="s">
        <v>683</v>
      </c>
      <c r="DB170" s="263" t="s">
        <v>684</v>
      </c>
      <c r="DC170" s="576" t="s">
        <v>685</v>
      </c>
      <c r="DD170" s="53">
        <f t="shared" si="24"/>
        <v>2004125440</v>
      </c>
      <c r="DE170" s="53">
        <f t="shared" si="25"/>
        <v>0</v>
      </c>
      <c r="DF170" s="64"/>
      <c r="DG170" s="64"/>
      <c r="DH170" s="64"/>
      <c r="DI170" s="64"/>
      <c r="DJ170" s="64"/>
      <c r="DK170" s="64"/>
      <c r="DL170" s="64"/>
      <c r="DM170" s="64"/>
      <c r="DN170" s="64"/>
      <c r="DO170" s="64"/>
      <c r="DP170" s="64"/>
      <c r="DQ170" s="64"/>
      <c r="DR170" s="64"/>
      <c r="DS170" s="64"/>
      <c r="DT170" s="64"/>
      <c r="DU170" s="64"/>
      <c r="DV170" s="64"/>
      <c r="DW170" s="64"/>
      <c r="DX170" s="64"/>
      <c r="DY170" s="64"/>
      <c r="DZ170" s="64"/>
      <c r="EA170" s="64"/>
      <c r="EB170" s="64"/>
      <c r="EC170" s="64"/>
      <c r="ED170" s="64"/>
      <c r="EE170" s="64"/>
      <c r="EF170" s="64"/>
      <c r="EG170" s="64"/>
      <c r="EH170" s="64"/>
      <c r="EI170" s="64"/>
      <c r="EJ170" s="64"/>
      <c r="EK170" s="64"/>
      <c r="EL170" s="64"/>
      <c r="EM170" s="64"/>
      <c r="EN170" s="64"/>
      <c r="EO170" s="64"/>
      <c r="EP170" s="64"/>
      <c r="EQ170" s="64"/>
      <c r="ER170" s="64"/>
      <c r="ES170" s="64"/>
      <c r="ET170" s="64"/>
      <c r="EU170" s="64"/>
      <c r="EV170" s="64"/>
      <c r="EW170" s="64"/>
      <c r="EX170" s="64"/>
      <c r="EY170" s="64"/>
      <c r="EZ170" s="64"/>
      <c r="FA170" s="64"/>
      <c r="FB170" s="64"/>
      <c r="FC170" s="64"/>
      <c r="FD170" s="64"/>
      <c r="FE170" s="64"/>
      <c r="FF170" s="64"/>
      <c r="FG170" s="64"/>
      <c r="FH170" s="64"/>
      <c r="FI170" s="64"/>
      <c r="FJ170" s="64"/>
      <c r="FK170" s="64"/>
      <c r="FL170" s="64"/>
      <c r="FM170" s="64"/>
      <c r="FN170" s="64"/>
      <c r="FO170" s="64"/>
      <c r="FP170" s="64"/>
      <c r="FQ170" s="64"/>
      <c r="FR170" s="64"/>
      <c r="FS170" s="64"/>
      <c r="FT170" s="64"/>
      <c r="FU170" s="64"/>
      <c r="FV170" s="64"/>
      <c r="FW170" s="64"/>
      <c r="FX170" s="64"/>
      <c r="FY170" s="64"/>
      <c r="FZ170" s="64"/>
      <c r="GA170" s="64"/>
      <c r="GB170" s="64"/>
      <c r="GC170" s="64"/>
      <c r="GD170" s="64"/>
      <c r="GE170" s="64"/>
      <c r="GF170" s="64"/>
      <c r="GG170" s="64"/>
      <c r="GH170" s="64"/>
      <c r="GI170" s="64"/>
      <c r="GJ170" s="64"/>
      <c r="GK170" s="64"/>
      <c r="GL170" s="64"/>
      <c r="GM170" s="64"/>
      <c r="GN170" s="64"/>
      <c r="GO170" s="64"/>
      <c r="GP170" s="64"/>
      <c r="GQ170" s="64"/>
      <c r="GR170" s="64"/>
      <c r="GS170" s="64"/>
      <c r="GT170" s="64"/>
      <c r="GU170" s="64"/>
      <c r="GV170" s="64"/>
      <c r="GW170" s="64"/>
      <c r="GX170" s="64"/>
      <c r="GY170" s="64"/>
      <c r="GZ170" s="64"/>
      <c r="HA170" s="64"/>
      <c r="HB170" s="64"/>
      <c r="HC170" s="64"/>
      <c r="HD170" s="64"/>
      <c r="HE170" s="64"/>
      <c r="HF170" s="64"/>
      <c r="HG170" s="64"/>
      <c r="HH170" s="64"/>
      <c r="HI170" s="64"/>
      <c r="HJ170" s="64"/>
      <c r="HK170" s="64"/>
      <c r="HL170" s="64"/>
      <c r="HM170" s="64"/>
      <c r="HN170" s="64"/>
      <c r="HO170" s="64"/>
      <c r="HP170" s="64"/>
      <c r="HQ170" s="64"/>
      <c r="HR170" s="64"/>
      <c r="HS170" s="64"/>
      <c r="HT170" s="64"/>
      <c r="HU170" s="64"/>
      <c r="HV170" s="64"/>
      <c r="HW170" s="64"/>
      <c r="HX170" s="64"/>
      <c r="HY170" s="64"/>
    </row>
    <row r="171" spans="1:233" s="66" customFormat="1" ht="52.5" customHeight="1" x14ac:dyDescent="0.25">
      <c r="A171" s="501" t="s">
        <v>413</v>
      </c>
      <c r="B171" s="61" t="s">
        <v>127</v>
      </c>
      <c r="C171" s="61" t="s">
        <v>102</v>
      </c>
      <c r="D171" s="61" t="s">
        <v>413</v>
      </c>
      <c r="E171" s="61" t="s">
        <v>415</v>
      </c>
      <c r="F171" s="61" t="s">
        <v>416</v>
      </c>
      <c r="G171" s="568" t="s">
        <v>686</v>
      </c>
      <c r="H171" s="285" t="s">
        <v>113</v>
      </c>
      <c r="I171" s="501" t="s">
        <v>637</v>
      </c>
      <c r="J171" s="61" t="s">
        <v>638</v>
      </c>
      <c r="K171" s="502">
        <v>1</v>
      </c>
      <c r="L171" s="888" t="s">
        <v>687</v>
      </c>
      <c r="M171" s="101">
        <v>2021005810174</v>
      </c>
      <c r="N171" s="183">
        <v>2026149437</v>
      </c>
      <c r="O171" s="185" t="s">
        <v>976</v>
      </c>
      <c r="P171" s="184" t="s">
        <v>977</v>
      </c>
      <c r="Q171" s="864">
        <v>2026149437</v>
      </c>
      <c r="R171" s="930" t="s">
        <v>1120</v>
      </c>
      <c r="S171" s="184" t="s">
        <v>978</v>
      </c>
      <c r="T171" s="188">
        <v>44651</v>
      </c>
      <c r="U171" s="188">
        <v>44592</v>
      </c>
      <c r="V171" s="936"/>
      <c r="W171" s="974" t="s">
        <v>120</v>
      </c>
      <c r="X171" s="258">
        <f t="shared" si="28"/>
        <v>2026149437</v>
      </c>
      <c r="Y171" s="263">
        <v>85250</v>
      </c>
      <c r="Z171" s="576" t="s">
        <v>688</v>
      </c>
      <c r="AA171" s="1020">
        <v>2026149.4369999999</v>
      </c>
      <c r="AB171" s="1090" t="s">
        <v>323</v>
      </c>
      <c r="AC171" s="1091" t="s">
        <v>982</v>
      </c>
      <c r="AD171" s="803" t="s">
        <v>422</v>
      </c>
      <c r="AE171" s="61" t="s">
        <v>423</v>
      </c>
      <c r="AF171" s="102"/>
      <c r="AG171" s="102">
        <v>2026149437</v>
      </c>
      <c r="AH171" s="1135">
        <f t="shared" si="26"/>
        <v>2026149437</v>
      </c>
      <c r="AI171" s="1192">
        <v>2026.1494369999998</v>
      </c>
      <c r="AJ171" s="54"/>
      <c r="AK171" s="55"/>
      <c r="AL171" s="55"/>
      <c r="AM171" s="55"/>
      <c r="AN171" s="55"/>
      <c r="AO171" s="55"/>
      <c r="AP171" s="55"/>
      <c r="AQ171" s="55"/>
      <c r="AR171" s="55"/>
      <c r="AS171" s="55"/>
      <c r="AT171" s="55"/>
      <c r="AU171" s="55"/>
      <c r="AV171" s="55"/>
      <c r="AW171" s="55"/>
      <c r="AX171" s="55"/>
      <c r="AY171" s="55"/>
      <c r="AZ171" s="55"/>
      <c r="BA171" s="55"/>
      <c r="BB171" s="55"/>
      <c r="BC171" s="55"/>
      <c r="BD171" s="55"/>
      <c r="BE171" s="55"/>
      <c r="BF171" s="55"/>
      <c r="BG171" s="55"/>
      <c r="BH171" s="55"/>
      <c r="BI171" s="55"/>
      <c r="BJ171" s="55"/>
      <c r="BK171" s="55"/>
      <c r="BL171" s="55"/>
      <c r="BM171" s="55"/>
      <c r="BN171" s="55"/>
      <c r="BO171" s="55"/>
      <c r="BP171" s="55"/>
      <c r="BQ171" s="55"/>
      <c r="BR171" s="55"/>
      <c r="BS171" s="55"/>
      <c r="BT171" s="55"/>
      <c r="BU171" s="55"/>
      <c r="BV171" s="55"/>
      <c r="BW171" s="55"/>
      <c r="BX171" s="55">
        <v>2026.1494369999998</v>
      </c>
      <c r="BY171" s="55"/>
      <c r="BZ171" s="55"/>
      <c r="CA171" s="55"/>
      <c r="CB171" s="55"/>
      <c r="CC171" s="55"/>
      <c r="CD171" s="55"/>
      <c r="CE171" s="55"/>
      <c r="CF171" s="55"/>
      <c r="CG171" s="55"/>
      <c r="CH171" s="55"/>
      <c r="CI171" s="55"/>
      <c r="CJ171" s="55"/>
      <c r="CK171" s="55"/>
      <c r="CL171" s="55"/>
      <c r="CM171" s="56"/>
      <c r="CN171" s="56"/>
      <c r="CO171" s="1193"/>
      <c r="CP171" s="1223" t="s">
        <v>640</v>
      </c>
      <c r="CQ171" s="57" t="s">
        <v>641</v>
      </c>
      <c r="CR171" s="241">
        <v>22012</v>
      </c>
      <c r="CS171" s="239" t="s">
        <v>642</v>
      </c>
      <c r="CT171" s="264" t="s">
        <v>120</v>
      </c>
      <c r="CU171" s="258">
        <f t="shared" si="27"/>
        <v>2026149437</v>
      </c>
      <c r="CV171" s="263">
        <v>85250</v>
      </c>
      <c r="CW171" s="263" t="s">
        <v>688</v>
      </c>
      <c r="CX171" s="240" t="s">
        <v>442</v>
      </c>
      <c r="CY171" s="263" t="s">
        <v>653</v>
      </c>
      <c r="CZ171" s="263">
        <v>7098</v>
      </c>
      <c r="DA171" s="263" t="s">
        <v>445</v>
      </c>
      <c r="DB171" s="263" t="s">
        <v>689</v>
      </c>
      <c r="DC171" s="576" t="s">
        <v>690</v>
      </c>
      <c r="DD171" s="53">
        <f t="shared" si="24"/>
        <v>2026149437</v>
      </c>
      <c r="DE171" s="53">
        <f t="shared" si="25"/>
        <v>0</v>
      </c>
      <c r="DF171" s="64"/>
      <c r="DG171" s="64"/>
      <c r="DH171" s="64"/>
      <c r="DI171" s="64"/>
      <c r="DJ171" s="64"/>
      <c r="DK171" s="64"/>
      <c r="DL171" s="64"/>
      <c r="DM171" s="64"/>
      <c r="DN171" s="64"/>
      <c r="DO171" s="64"/>
      <c r="DP171" s="64"/>
      <c r="DQ171" s="64"/>
      <c r="DR171" s="64"/>
      <c r="DS171" s="64"/>
      <c r="DT171" s="64"/>
      <c r="DU171" s="64"/>
      <c r="DV171" s="64"/>
      <c r="DW171" s="64"/>
      <c r="DX171" s="64"/>
      <c r="DY171" s="64"/>
      <c r="DZ171" s="64"/>
      <c r="EA171" s="64"/>
      <c r="EB171" s="64"/>
      <c r="EC171" s="64"/>
      <c r="ED171" s="64"/>
      <c r="EE171" s="64"/>
      <c r="EF171" s="64"/>
      <c r="EG171" s="64"/>
      <c r="EH171" s="64"/>
      <c r="EI171" s="64"/>
      <c r="EJ171" s="64"/>
      <c r="EK171" s="64"/>
      <c r="EL171" s="64"/>
      <c r="EM171" s="64"/>
      <c r="EN171" s="64"/>
      <c r="EO171" s="64"/>
      <c r="EP171" s="64"/>
      <c r="EQ171" s="64"/>
      <c r="ER171" s="64"/>
      <c r="ES171" s="64"/>
      <c r="ET171" s="64"/>
      <c r="EU171" s="64"/>
      <c r="EV171" s="64"/>
      <c r="EW171" s="64"/>
      <c r="EX171" s="64"/>
      <c r="EY171" s="64"/>
      <c r="EZ171" s="64"/>
      <c r="FA171" s="64"/>
      <c r="FB171" s="64"/>
      <c r="FC171" s="64"/>
      <c r="FD171" s="64"/>
      <c r="FE171" s="64"/>
      <c r="FF171" s="64"/>
      <c r="FG171" s="64"/>
      <c r="FH171" s="64"/>
      <c r="FI171" s="64"/>
      <c r="FJ171" s="64"/>
      <c r="FK171" s="64"/>
      <c r="FL171" s="64"/>
      <c r="FM171" s="64"/>
      <c r="FN171" s="64"/>
      <c r="FO171" s="64"/>
      <c r="FP171" s="64"/>
      <c r="FQ171" s="64"/>
      <c r="FR171" s="64"/>
      <c r="FS171" s="64"/>
      <c r="FT171" s="64"/>
      <c r="FU171" s="64"/>
      <c r="FV171" s="64"/>
      <c r="FW171" s="64"/>
      <c r="FX171" s="64"/>
      <c r="FY171" s="64"/>
      <c r="FZ171" s="64"/>
      <c r="GA171" s="64"/>
      <c r="GB171" s="64"/>
      <c r="GC171" s="64"/>
      <c r="GD171" s="64"/>
      <c r="GE171" s="64"/>
      <c r="GF171" s="64"/>
      <c r="GG171" s="64"/>
      <c r="GH171" s="64"/>
      <c r="GI171" s="64"/>
      <c r="GJ171" s="64"/>
      <c r="GK171" s="64"/>
      <c r="GL171" s="64"/>
      <c r="GM171" s="64"/>
      <c r="GN171" s="64"/>
      <c r="GO171" s="64"/>
      <c r="GP171" s="64"/>
      <c r="GQ171" s="64"/>
      <c r="GR171" s="64"/>
      <c r="GS171" s="64"/>
      <c r="GT171" s="64"/>
      <c r="GU171" s="64"/>
      <c r="GV171" s="64"/>
      <c r="GW171" s="64"/>
      <c r="GX171" s="64"/>
      <c r="GY171" s="64"/>
      <c r="GZ171" s="64"/>
      <c r="HA171" s="64"/>
      <c r="HB171" s="64"/>
      <c r="HC171" s="64"/>
      <c r="HD171" s="64"/>
      <c r="HE171" s="64"/>
      <c r="HF171" s="64"/>
      <c r="HG171" s="64"/>
      <c r="HH171" s="64"/>
      <c r="HI171" s="64"/>
      <c r="HJ171" s="64"/>
      <c r="HK171" s="64"/>
      <c r="HL171" s="64"/>
      <c r="HM171" s="64"/>
      <c r="HN171" s="64"/>
      <c r="HO171" s="64"/>
      <c r="HP171" s="64"/>
      <c r="HQ171" s="64"/>
      <c r="HR171" s="64"/>
      <c r="HS171" s="64"/>
      <c r="HT171" s="64"/>
      <c r="HU171" s="64"/>
      <c r="HV171" s="64"/>
      <c r="HW171" s="64"/>
      <c r="HX171" s="64"/>
      <c r="HY171" s="64"/>
    </row>
    <row r="172" spans="1:233" s="66" customFormat="1" ht="70.5" customHeight="1" x14ac:dyDescent="0.25">
      <c r="A172" s="501" t="s">
        <v>413</v>
      </c>
      <c r="B172" s="61" t="s">
        <v>127</v>
      </c>
      <c r="C172" s="61" t="s">
        <v>102</v>
      </c>
      <c r="D172" s="61" t="s">
        <v>413</v>
      </c>
      <c r="E172" s="61" t="s">
        <v>415</v>
      </c>
      <c r="F172" s="61" t="s">
        <v>416</v>
      </c>
      <c r="G172" s="568" t="s">
        <v>691</v>
      </c>
      <c r="H172" s="285" t="s">
        <v>113</v>
      </c>
      <c r="I172" s="501" t="s">
        <v>637</v>
      </c>
      <c r="J172" s="61" t="s">
        <v>638</v>
      </c>
      <c r="K172" s="502">
        <v>1</v>
      </c>
      <c r="L172" s="888" t="s">
        <v>692</v>
      </c>
      <c r="M172" s="101">
        <v>2021005810179</v>
      </c>
      <c r="N172" s="183">
        <v>20150000</v>
      </c>
      <c r="O172" s="185" t="s">
        <v>924</v>
      </c>
      <c r="P172" s="184" t="s">
        <v>925</v>
      </c>
      <c r="Q172" s="864">
        <v>20150000</v>
      </c>
      <c r="R172" s="930" t="s">
        <v>979</v>
      </c>
      <c r="S172" s="184" t="s">
        <v>927</v>
      </c>
      <c r="T172" s="188">
        <v>44727</v>
      </c>
      <c r="U172" s="188">
        <v>44787</v>
      </c>
      <c r="V172" s="936"/>
      <c r="W172" s="988" t="s">
        <v>120</v>
      </c>
      <c r="X172" s="258">
        <f t="shared" si="28"/>
        <v>20150000</v>
      </c>
      <c r="Y172" s="263">
        <v>54129</v>
      </c>
      <c r="Z172" s="576" t="s">
        <v>428</v>
      </c>
      <c r="AA172" s="1020">
        <v>20150</v>
      </c>
      <c r="AB172" s="1090" t="s">
        <v>323</v>
      </c>
      <c r="AC172" s="1091" t="s">
        <v>986</v>
      </c>
      <c r="AD172" s="803" t="s">
        <v>422</v>
      </c>
      <c r="AE172" s="61" t="s">
        <v>423</v>
      </c>
      <c r="AF172" s="102"/>
      <c r="AG172" s="102">
        <v>20150000</v>
      </c>
      <c r="AH172" s="1135">
        <f t="shared" si="26"/>
        <v>20150000</v>
      </c>
      <c r="AI172" s="1192">
        <v>20.149999999999999</v>
      </c>
      <c r="AJ172" s="54"/>
      <c r="AK172" s="55"/>
      <c r="AL172" s="55"/>
      <c r="AM172" s="55"/>
      <c r="AN172" s="55"/>
      <c r="AO172" s="55"/>
      <c r="AP172" s="55"/>
      <c r="AQ172" s="55"/>
      <c r="AR172" s="55"/>
      <c r="AS172" s="55"/>
      <c r="AT172" s="55"/>
      <c r="AU172" s="55"/>
      <c r="AV172" s="55"/>
      <c r="AW172" s="55"/>
      <c r="AX172" s="55"/>
      <c r="AY172" s="55"/>
      <c r="AZ172" s="55"/>
      <c r="BA172" s="55"/>
      <c r="BB172" s="55"/>
      <c r="BC172" s="55"/>
      <c r="BD172" s="55"/>
      <c r="BE172" s="55"/>
      <c r="BF172" s="55"/>
      <c r="BG172" s="55"/>
      <c r="BH172" s="55"/>
      <c r="BI172" s="55"/>
      <c r="BJ172" s="55"/>
      <c r="BK172" s="55"/>
      <c r="BL172" s="55"/>
      <c r="BM172" s="55"/>
      <c r="BN172" s="55"/>
      <c r="BO172" s="55"/>
      <c r="BP172" s="55"/>
      <c r="BQ172" s="55"/>
      <c r="BR172" s="55"/>
      <c r="BS172" s="55"/>
      <c r="BT172" s="55"/>
      <c r="BU172" s="55"/>
      <c r="BV172" s="55"/>
      <c r="BW172" s="55"/>
      <c r="BX172" s="55"/>
      <c r="BY172" s="55">
        <v>20</v>
      </c>
      <c r="BZ172" s="55">
        <v>0.15</v>
      </c>
      <c r="CA172" s="55"/>
      <c r="CB172" s="55"/>
      <c r="CC172" s="55"/>
      <c r="CD172" s="55"/>
      <c r="CE172" s="55"/>
      <c r="CF172" s="55"/>
      <c r="CG172" s="55"/>
      <c r="CH172" s="55"/>
      <c r="CI172" s="55"/>
      <c r="CJ172" s="55"/>
      <c r="CK172" s="55"/>
      <c r="CL172" s="55"/>
      <c r="CM172" s="56"/>
      <c r="CN172" s="56"/>
      <c r="CO172" s="1193"/>
      <c r="CP172" s="1223">
        <v>2201015</v>
      </c>
      <c r="CQ172" s="57" t="s">
        <v>637</v>
      </c>
      <c r="CR172" s="241">
        <v>22012</v>
      </c>
      <c r="CS172" s="239" t="s">
        <v>642</v>
      </c>
      <c r="CT172" s="263" t="s">
        <v>424</v>
      </c>
      <c r="CU172" s="201">
        <f t="shared" si="27"/>
        <v>20150000</v>
      </c>
      <c r="CV172" s="263">
        <v>54129</v>
      </c>
      <c r="CW172" s="263" t="s">
        <v>428</v>
      </c>
      <c r="CX172" s="240" t="s">
        <v>442</v>
      </c>
      <c r="CY172" s="263" t="s">
        <v>653</v>
      </c>
      <c r="CZ172" s="263">
        <v>70443</v>
      </c>
      <c r="DA172" s="263" t="s">
        <v>430</v>
      </c>
      <c r="DB172" s="263" t="s">
        <v>456</v>
      </c>
      <c r="DC172" s="576" t="s">
        <v>693</v>
      </c>
      <c r="DD172" s="53">
        <f t="shared" si="24"/>
        <v>20150000</v>
      </c>
      <c r="DE172" s="53">
        <f t="shared" si="25"/>
        <v>0</v>
      </c>
      <c r="DF172" s="64"/>
      <c r="DG172" s="64"/>
      <c r="DH172" s="64"/>
      <c r="DI172" s="64"/>
      <c r="DJ172" s="64"/>
      <c r="DK172" s="64"/>
      <c r="DL172" s="64"/>
      <c r="DM172" s="64"/>
      <c r="DN172" s="64"/>
      <c r="DO172" s="64"/>
      <c r="DP172" s="64"/>
      <c r="DQ172" s="64"/>
      <c r="DR172" s="64"/>
      <c r="DS172" s="64"/>
      <c r="DT172" s="64"/>
      <c r="DU172" s="64"/>
      <c r="DV172" s="64"/>
      <c r="DW172" s="64"/>
      <c r="DX172" s="64"/>
      <c r="DY172" s="64"/>
      <c r="DZ172" s="64"/>
      <c r="EA172" s="64"/>
      <c r="EB172" s="64"/>
      <c r="EC172" s="64"/>
      <c r="ED172" s="64"/>
      <c r="EE172" s="64"/>
      <c r="EF172" s="64"/>
      <c r="EG172" s="64"/>
      <c r="EH172" s="64"/>
      <c r="EI172" s="64"/>
      <c r="EJ172" s="64"/>
      <c r="EK172" s="64"/>
      <c r="EL172" s="64"/>
      <c r="EM172" s="64"/>
      <c r="EN172" s="64"/>
      <c r="EO172" s="64"/>
      <c r="EP172" s="64"/>
      <c r="EQ172" s="64"/>
      <c r="ER172" s="64"/>
      <c r="ES172" s="64"/>
      <c r="ET172" s="64"/>
      <c r="EU172" s="64"/>
      <c r="EV172" s="64"/>
      <c r="EW172" s="64"/>
      <c r="EX172" s="64"/>
      <c r="EY172" s="64"/>
      <c r="EZ172" s="64"/>
      <c r="FA172" s="64"/>
      <c r="FB172" s="64"/>
      <c r="FC172" s="64"/>
      <c r="FD172" s="64"/>
      <c r="FE172" s="64"/>
      <c r="FF172" s="64"/>
      <c r="FG172" s="64"/>
      <c r="FH172" s="64"/>
      <c r="FI172" s="64"/>
      <c r="FJ172" s="64"/>
      <c r="FK172" s="64"/>
      <c r="FL172" s="64"/>
      <c r="FM172" s="64"/>
      <c r="FN172" s="64"/>
      <c r="FO172" s="64"/>
      <c r="FP172" s="64"/>
      <c r="FQ172" s="64"/>
      <c r="FR172" s="64"/>
      <c r="FS172" s="64"/>
      <c r="FT172" s="64"/>
      <c r="FU172" s="64"/>
      <c r="FV172" s="64"/>
      <c r="FW172" s="64"/>
      <c r="FX172" s="64"/>
      <c r="FY172" s="64"/>
      <c r="FZ172" s="64"/>
      <c r="GA172" s="64"/>
      <c r="GB172" s="64"/>
      <c r="GC172" s="64"/>
      <c r="GD172" s="64"/>
      <c r="GE172" s="64"/>
      <c r="GF172" s="64"/>
      <c r="GG172" s="64"/>
      <c r="GH172" s="64"/>
      <c r="GI172" s="64"/>
      <c r="GJ172" s="64"/>
      <c r="GK172" s="64"/>
      <c r="GL172" s="64"/>
      <c r="GM172" s="64"/>
      <c r="GN172" s="64"/>
      <c r="GO172" s="64"/>
      <c r="GP172" s="64"/>
      <c r="GQ172" s="64"/>
      <c r="GR172" s="64"/>
      <c r="GS172" s="64"/>
      <c r="GT172" s="64"/>
      <c r="GU172" s="64"/>
      <c r="GV172" s="64"/>
      <c r="GW172" s="64"/>
      <c r="GX172" s="64"/>
      <c r="GY172" s="64"/>
      <c r="GZ172" s="64"/>
      <c r="HA172" s="64"/>
      <c r="HB172" s="64"/>
      <c r="HC172" s="64"/>
      <c r="HD172" s="64"/>
      <c r="HE172" s="64"/>
      <c r="HF172" s="64"/>
      <c r="HG172" s="64"/>
      <c r="HH172" s="64"/>
      <c r="HI172" s="64"/>
      <c r="HJ172" s="64"/>
      <c r="HK172" s="64"/>
      <c r="HL172" s="64"/>
      <c r="HM172" s="64"/>
      <c r="HN172" s="64"/>
      <c r="HO172" s="64"/>
      <c r="HP172" s="64"/>
      <c r="HQ172" s="64"/>
      <c r="HR172" s="64"/>
      <c r="HS172" s="64"/>
      <c r="HT172" s="64"/>
      <c r="HU172" s="64"/>
      <c r="HV172" s="64"/>
      <c r="HW172" s="64"/>
      <c r="HX172" s="64"/>
      <c r="HY172" s="64"/>
    </row>
    <row r="173" spans="1:233" s="66" customFormat="1" ht="82.5" customHeight="1" thickBot="1" x14ac:dyDescent="0.3">
      <c r="A173" s="418" t="s">
        <v>413</v>
      </c>
      <c r="B173" s="419" t="s">
        <v>127</v>
      </c>
      <c r="C173" s="419" t="s">
        <v>102</v>
      </c>
      <c r="D173" s="419" t="s">
        <v>413</v>
      </c>
      <c r="E173" s="419" t="s">
        <v>415</v>
      </c>
      <c r="F173" s="419" t="s">
        <v>416</v>
      </c>
      <c r="G173" s="569" t="s">
        <v>694</v>
      </c>
      <c r="H173" s="285" t="s">
        <v>113</v>
      </c>
      <c r="I173" s="418" t="s">
        <v>637</v>
      </c>
      <c r="J173" s="419" t="s">
        <v>638</v>
      </c>
      <c r="K173" s="420">
        <v>1</v>
      </c>
      <c r="L173" s="890" t="s">
        <v>695</v>
      </c>
      <c r="M173" s="577">
        <v>2021005810190</v>
      </c>
      <c r="N173" s="442">
        <v>482566728</v>
      </c>
      <c r="O173" s="513" t="s">
        <v>980</v>
      </c>
      <c r="P173" s="443" t="s">
        <v>981</v>
      </c>
      <c r="Q173" s="849">
        <v>482566728</v>
      </c>
      <c r="R173" s="928" t="s">
        <v>942</v>
      </c>
      <c r="S173" s="443" t="s">
        <v>943</v>
      </c>
      <c r="T173" s="444">
        <v>44562</v>
      </c>
      <c r="U173" s="444">
        <v>44926</v>
      </c>
      <c r="V173" s="937"/>
      <c r="W173" s="977" t="s">
        <v>639</v>
      </c>
      <c r="X173" s="482">
        <f t="shared" si="28"/>
        <v>482566728</v>
      </c>
      <c r="Y173" s="521">
        <v>91121</v>
      </c>
      <c r="Z173" s="559" t="s">
        <v>696</v>
      </c>
      <c r="AA173" s="1016">
        <v>482566.728</v>
      </c>
      <c r="AB173" s="1084" t="s">
        <v>323</v>
      </c>
      <c r="AC173" s="1085" t="s">
        <v>987</v>
      </c>
      <c r="AD173" s="804" t="s">
        <v>422</v>
      </c>
      <c r="AE173" s="419" t="s">
        <v>423</v>
      </c>
      <c r="AF173" s="578"/>
      <c r="AG173" s="578">
        <v>482566728</v>
      </c>
      <c r="AH173" s="1136">
        <f t="shared" si="26"/>
        <v>482566728</v>
      </c>
      <c r="AI173" s="1184">
        <v>482.56672800000001</v>
      </c>
      <c r="AJ173" s="450"/>
      <c r="AK173" s="451"/>
      <c r="AL173" s="451"/>
      <c r="AM173" s="451"/>
      <c r="AN173" s="451"/>
      <c r="AO173" s="451"/>
      <c r="AP173" s="451"/>
      <c r="AQ173" s="451"/>
      <c r="AR173" s="451"/>
      <c r="AS173" s="451"/>
      <c r="AT173" s="451"/>
      <c r="AU173" s="451"/>
      <c r="AV173" s="451"/>
      <c r="AW173" s="451"/>
      <c r="AX173" s="451"/>
      <c r="AY173" s="451"/>
      <c r="AZ173" s="451"/>
      <c r="BA173" s="451"/>
      <c r="BB173" s="451"/>
      <c r="BC173" s="451"/>
      <c r="BD173" s="451"/>
      <c r="BE173" s="451"/>
      <c r="BF173" s="451"/>
      <c r="BG173" s="451"/>
      <c r="BH173" s="451"/>
      <c r="BI173" s="451"/>
      <c r="BJ173" s="451"/>
      <c r="BK173" s="451"/>
      <c r="BL173" s="451"/>
      <c r="BM173" s="451"/>
      <c r="BN173" s="451"/>
      <c r="BO173" s="451"/>
      <c r="BP173" s="451"/>
      <c r="BQ173" s="451"/>
      <c r="BR173" s="451"/>
      <c r="BS173" s="451"/>
      <c r="BT173" s="451"/>
      <c r="BU173" s="451"/>
      <c r="BV173" s="451"/>
      <c r="BW173" s="451"/>
      <c r="BX173" s="451"/>
      <c r="BY173" s="451"/>
      <c r="BZ173" s="451"/>
      <c r="CA173" s="451"/>
      <c r="CB173" s="451"/>
      <c r="CC173" s="451"/>
      <c r="CD173" s="451"/>
      <c r="CE173" s="451"/>
      <c r="CF173" s="451"/>
      <c r="CG173" s="451"/>
      <c r="CH173" s="451"/>
      <c r="CI173" s="451"/>
      <c r="CJ173" s="451"/>
      <c r="CK173" s="451"/>
      <c r="CL173" s="451"/>
      <c r="CM173" s="452"/>
      <c r="CN173" s="452"/>
      <c r="CO173" s="1185"/>
      <c r="CP173" s="1224">
        <v>2201015</v>
      </c>
      <c r="CQ173" s="512" t="s">
        <v>637</v>
      </c>
      <c r="CR173" s="556">
        <v>22012</v>
      </c>
      <c r="CS173" s="557" t="s">
        <v>642</v>
      </c>
      <c r="CT173" s="521" t="s">
        <v>639</v>
      </c>
      <c r="CU173" s="555">
        <f t="shared" si="27"/>
        <v>482566728</v>
      </c>
      <c r="CV173" s="521">
        <v>91121</v>
      </c>
      <c r="CW173" s="521" t="s">
        <v>696</v>
      </c>
      <c r="CX173" s="558" t="s">
        <v>442</v>
      </c>
      <c r="CY173" s="521" t="s">
        <v>653</v>
      </c>
      <c r="CZ173" s="521">
        <v>7098</v>
      </c>
      <c r="DA173" s="521" t="s">
        <v>445</v>
      </c>
      <c r="DB173" s="521" t="s">
        <v>422</v>
      </c>
      <c r="DC173" s="559" t="s">
        <v>1169</v>
      </c>
      <c r="DD173" s="53">
        <f t="shared" si="24"/>
        <v>482566728</v>
      </c>
      <c r="DE173" s="53">
        <f t="shared" si="25"/>
        <v>0</v>
      </c>
      <c r="DF173" s="64"/>
      <c r="DG173" s="64"/>
      <c r="DH173" s="64"/>
      <c r="DI173" s="64"/>
      <c r="DJ173" s="64"/>
      <c r="DK173" s="64"/>
      <c r="DL173" s="64"/>
      <c r="DM173" s="64"/>
      <c r="DN173" s="64"/>
      <c r="DO173" s="64"/>
      <c r="DP173" s="64"/>
      <c r="DQ173" s="64"/>
      <c r="DR173" s="64"/>
      <c r="DS173" s="64"/>
      <c r="DT173" s="64"/>
      <c r="DU173" s="64"/>
      <c r="DV173" s="64"/>
      <c r="DW173" s="64"/>
      <c r="DX173" s="64"/>
      <c r="DY173" s="64"/>
      <c r="DZ173" s="64"/>
      <c r="EA173" s="64"/>
      <c r="EB173" s="64"/>
      <c r="EC173" s="64"/>
      <c r="ED173" s="64"/>
      <c r="EE173" s="64"/>
      <c r="EF173" s="64"/>
      <c r="EG173" s="64"/>
      <c r="EH173" s="64"/>
      <c r="EI173" s="64"/>
      <c r="EJ173" s="64"/>
      <c r="EK173" s="64"/>
      <c r="EL173" s="64"/>
      <c r="EM173" s="64"/>
      <c r="EN173" s="64"/>
      <c r="EO173" s="64"/>
      <c r="EP173" s="64"/>
      <c r="EQ173" s="64"/>
      <c r="ER173" s="64"/>
      <c r="ES173" s="64"/>
      <c r="ET173" s="64"/>
      <c r="EU173" s="64"/>
      <c r="EV173" s="64"/>
      <c r="EW173" s="64"/>
      <c r="EX173" s="64"/>
      <c r="EY173" s="64"/>
      <c r="EZ173" s="64"/>
      <c r="FA173" s="64"/>
      <c r="FB173" s="64"/>
      <c r="FC173" s="64"/>
      <c r="FD173" s="64"/>
      <c r="FE173" s="64"/>
      <c r="FF173" s="64"/>
      <c r="FG173" s="64"/>
      <c r="FH173" s="64"/>
      <c r="FI173" s="64"/>
      <c r="FJ173" s="64"/>
      <c r="FK173" s="64"/>
      <c r="FL173" s="64"/>
      <c r="FM173" s="64"/>
      <c r="FN173" s="64"/>
      <c r="FO173" s="64"/>
      <c r="FP173" s="64"/>
      <c r="FQ173" s="64"/>
      <c r="FR173" s="64"/>
      <c r="FS173" s="64"/>
      <c r="FT173" s="64"/>
      <c r="FU173" s="64"/>
      <c r="FV173" s="64"/>
      <c r="FW173" s="64"/>
      <c r="FX173" s="64"/>
      <c r="FY173" s="64"/>
      <c r="FZ173" s="64"/>
      <c r="GA173" s="64"/>
      <c r="GB173" s="64"/>
      <c r="GC173" s="64"/>
      <c r="GD173" s="64"/>
      <c r="GE173" s="64"/>
      <c r="GF173" s="64"/>
      <c r="GG173" s="64"/>
      <c r="GH173" s="64"/>
      <c r="GI173" s="64"/>
      <c r="GJ173" s="64"/>
      <c r="GK173" s="64"/>
      <c r="GL173" s="64"/>
      <c r="GM173" s="64"/>
      <c r="GN173" s="64"/>
      <c r="GO173" s="64"/>
      <c r="GP173" s="64"/>
      <c r="GQ173" s="64"/>
      <c r="GR173" s="64"/>
      <c r="GS173" s="64"/>
      <c r="GT173" s="64"/>
      <c r="GU173" s="64"/>
      <c r="GV173" s="64"/>
      <c r="GW173" s="64"/>
      <c r="GX173" s="64"/>
      <c r="GY173" s="64"/>
      <c r="GZ173" s="64"/>
      <c r="HA173" s="64"/>
      <c r="HB173" s="64"/>
      <c r="HC173" s="64"/>
      <c r="HD173" s="64"/>
      <c r="HE173" s="64"/>
      <c r="HF173" s="64"/>
      <c r="HG173" s="64"/>
      <c r="HH173" s="64"/>
      <c r="HI173" s="64"/>
      <c r="HJ173" s="64"/>
      <c r="HK173" s="64"/>
      <c r="HL173" s="64"/>
      <c r="HM173" s="64"/>
      <c r="HN173" s="64"/>
      <c r="HO173" s="64"/>
      <c r="HP173" s="64"/>
      <c r="HQ173" s="64"/>
      <c r="HR173" s="64"/>
      <c r="HS173" s="64"/>
      <c r="HT173" s="64"/>
      <c r="HU173" s="64"/>
      <c r="HV173" s="64"/>
      <c r="HW173" s="64"/>
      <c r="HX173" s="64"/>
      <c r="HY173" s="64"/>
    </row>
    <row r="174" spans="1:233" ht="19.5" x14ac:dyDescent="0.25">
      <c r="A174" s="657" t="s">
        <v>155</v>
      </c>
      <c r="B174" s="315"/>
      <c r="C174" s="315"/>
      <c r="D174" s="315"/>
      <c r="E174" s="315"/>
      <c r="F174" s="315"/>
      <c r="G174" s="658"/>
      <c r="H174" s="674"/>
      <c r="I174" s="690"/>
      <c r="J174" s="244"/>
      <c r="K174" s="720"/>
      <c r="L174" s="885" t="s">
        <v>697</v>
      </c>
      <c r="M174" s="317"/>
      <c r="N174" s="352"/>
      <c r="O174" s="315"/>
      <c r="P174" s="315"/>
      <c r="Q174" s="886"/>
      <c r="R174" s="657"/>
      <c r="S174" s="315"/>
      <c r="T174" s="315"/>
      <c r="U174" s="315"/>
      <c r="V174" s="720"/>
      <c r="W174" s="961"/>
      <c r="X174" s="316"/>
      <c r="Y174" s="316"/>
      <c r="Z174" s="658"/>
      <c r="AA174" s="1026"/>
      <c r="AB174" s="657"/>
      <c r="AC174" s="1100"/>
      <c r="AD174" s="1048"/>
      <c r="AE174" s="244"/>
      <c r="AF174" s="320"/>
      <c r="AG174" s="320"/>
      <c r="AH174" s="1112"/>
      <c r="AI174" s="1174"/>
      <c r="AJ174" s="321"/>
      <c r="AK174" s="321"/>
      <c r="AL174" s="321"/>
      <c r="AM174" s="321"/>
      <c r="AN174" s="321"/>
      <c r="AO174" s="321"/>
      <c r="AP174" s="321"/>
      <c r="AQ174" s="321"/>
      <c r="AR174" s="321"/>
      <c r="AS174" s="321"/>
      <c r="AT174" s="321"/>
      <c r="AU174" s="321"/>
      <c r="AV174" s="321"/>
      <c r="AW174" s="321"/>
      <c r="AX174" s="321"/>
      <c r="AY174" s="321"/>
      <c r="AZ174" s="321"/>
      <c r="BA174" s="321"/>
      <c r="BB174" s="321"/>
      <c r="BC174" s="321"/>
      <c r="BD174" s="321"/>
      <c r="BE174" s="321"/>
      <c r="BF174" s="321"/>
      <c r="BG174" s="321"/>
      <c r="BH174" s="321"/>
      <c r="BI174" s="321"/>
      <c r="BJ174" s="321"/>
      <c r="BK174" s="321"/>
      <c r="BL174" s="321"/>
      <c r="BM174" s="321"/>
      <c r="BN174" s="321"/>
      <c r="BO174" s="321"/>
      <c r="BP174" s="321"/>
      <c r="BQ174" s="321"/>
      <c r="BR174" s="321"/>
      <c r="BS174" s="321"/>
      <c r="BT174" s="321"/>
      <c r="BU174" s="321"/>
      <c r="BV174" s="321"/>
      <c r="BW174" s="321"/>
      <c r="BX174" s="321"/>
      <c r="BY174" s="321"/>
      <c r="BZ174" s="321"/>
      <c r="CA174" s="321"/>
      <c r="CB174" s="321"/>
      <c r="CC174" s="321"/>
      <c r="CD174" s="321"/>
      <c r="CE174" s="321"/>
      <c r="CF174" s="321"/>
      <c r="CG174" s="321"/>
      <c r="CH174" s="321"/>
      <c r="CI174" s="321"/>
      <c r="CJ174" s="321"/>
      <c r="CK174" s="321"/>
      <c r="CL174" s="321"/>
      <c r="CM174" s="321"/>
      <c r="CN174" s="321"/>
      <c r="CO174" s="1175"/>
      <c r="CP174" s="912"/>
      <c r="CQ174" s="316"/>
      <c r="CR174" s="316"/>
      <c r="CS174" s="316"/>
      <c r="CT174" s="316"/>
      <c r="CU174" s="316"/>
      <c r="CV174" s="316"/>
      <c r="CW174" s="316"/>
      <c r="CX174" s="316"/>
      <c r="CY174" s="316"/>
      <c r="CZ174" s="316"/>
      <c r="DA174" s="316"/>
      <c r="DB174" s="316"/>
      <c r="DC174" s="316"/>
      <c r="DD174" s="53">
        <f t="shared" si="24"/>
        <v>0</v>
      </c>
      <c r="DE174" s="53">
        <f t="shared" si="25"/>
        <v>0</v>
      </c>
      <c r="DF174" s="103"/>
      <c r="DG174" s="103"/>
      <c r="DH174" s="103"/>
      <c r="DI174" s="103"/>
      <c r="DJ174" s="103"/>
      <c r="DK174" s="103"/>
      <c r="DL174" s="103"/>
      <c r="DM174" s="103"/>
      <c r="DN174" s="103"/>
      <c r="DO174" s="103"/>
      <c r="DP174" s="103"/>
      <c r="DQ174" s="103"/>
      <c r="DR174" s="103"/>
      <c r="DS174" s="103"/>
      <c r="DT174" s="103"/>
      <c r="DU174" s="103"/>
      <c r="DV174" s="103"/>
      <c r="DW174" s="103"/>
      <c r="DX174" s="103"/>
      <c r="DY174" s="103"/>
      <c r="DZ174" s="103"/>
      <c r="EA174" s="103"/>
      <c r="EB174" s="103"/>
      <c r="EC174" s="103"/>
      <c r="ED174" s="103"/>
      <c r="EE174" s="103"/>
      <c r="EF174" s="103"/>
      <c r="EG174" s="103"/>
      <c r="EH174" s="103"/>
      <c r="EI174" s="103"/>
      <c r="EJ174" s="103"/>
      <c r="EK174" s="103"/>
      <c r="EL174" s="103"/>
      <c r="EM174" s="103"/>
      <c r="EN174" s="103"/>
      <c r="EO174" s="103"/>
      <c r="EP174" s="103"/>
      <c r="EQ174" s="103"/>
      <c r="ER174" s="103"/>
      <c r="ES174" s="103"/>
      <c r="ET174" s="103"/>
      <c r="EU174" s="103"/>
      <c r="EV174" s="103"/>
      <c r="EW174" s="103"/>
      <c r="EX174" s="103"/>
      <c r="EY174" s="103"/>
      <c r="EZ174" s="103"/>
      <c r="FA174" s="103"/>
      <c r="FB174" s="103"/>
      <c r="FC174" s="103"/>
      <c r="FD174" s="103"/>
      <c r="FE174" s="103"/>
      <c r="FF174" s="103"/>
      <c r="FG174" s="103"/>
      <c r="FH174" s="103"/>
      <c r="FI174" s="103"/>
      <c r="FJ174" s="103"/>
      <c r="FK174" s="103"/>
      <c r="FL174" s="103"/>
      <c r="FM174" s="103"/>
      <c r="FN174" s="103"/>
      <c r="FO174" s="103"/>
      <c r="FP174" s="103"/>
      <c r="FQ174" s="103"/>
      <c r="FR174" s="103"/>
      <c r="FS174" s="103"/>
      <c r="FT174" s="103"/>
      <c r="FU174" s="103"/>
      <c r="FV174" s="103"/>
      <c r="FW174" s="103"/>
      <c r="FX174" s="103"/>
      <c r="FY174" s="103"/>
      <c r="FZ174" s="103"/>
      <c r="GA174" s="103"/>
      <c r="GB174" s="103"/>
      <c r="GC174" s="103"/>
      <c r="GD174" s="103"/>
      <c r="GE174" s="103"/>
      <c r="GF174" s="103"/>
      <c r="GG174" s="103"/>
      <c r="GH174" s="103"/>
      <c r="GI174" s="103"/>
      <c r="GJ174" s="103"/>
      <c r="GK174" s="103"/>
      <c r="GL174" s="103"/>
      <c r="GM174" s="103"/>
      <c r="GN174" s="103"/>
      <c r="GO174" s="103"/>
      <c r="GP174" s="103"/>
      <c r="GQ174" s="103"/>
      <c r="GR174" s="103"/>
      <c r="GS174" s="103"/>
      <c r="GT174" s="103"/>
      <c r="GU174" s="103"/>
      <c r="GV174" s="103"/>
      <c r="GW174" s="103"/>
      <c r="GX174" s="103"/>
      <c r="GY174" s="103"/>
      <c r="GZ174" s="103"/>
      <c r="HA174" s="103"/>
      <c r="HB174" s="103"/>
      <c r="HC174" s="103"/>
      <c r="HD174" s="103"/>
      <c r="HE174" s="103"/>
      <c r="HF174" s="103"/>
      <c r="HG174" s="103"/>
      <c r="HH174" s="103"/>
      <c r="HI174" s="103"/>
      <c r="HJ174" s="103"/>
      <c r="HK174" s="103"/>
      <c r="HL174" s="103"/>
      <c r="HM174" s="103"/>
      <c r="HN174" s="103"/>
      <c r="HO174" s="103"/>
      <c r="HP174" s="103"/>
      <c r="HQ174" s="103"/>
      <c r="HR174" s="103"/>
      <c r="HS174" s="103"/>
      <c r="HT174" s="103"/>
      <c r="HU174" s="103"/>
      <c r="HV174" s="103"/>
      <c r="HW174" s="103"/>
      <c r="HX174" s="103"/>
      <c r="HY174" s="103"/>
    </row>
    <row r="175" spans="1:233" ht="19.5" x14ac:dyDescent="0.25">
      <c r="A175" s="647" t="s">
        <v>155</v>
      </c>
      <c r="B175" s="26" t="s">
        <v>102</v>
      </c>
      <c r="C175" s="26"/>
      <c r="D175" s="26"/>
      <c r="E175" s="26"/>
      <c r="F175" s="26"/>
      <c r="G175" s="648"/>
      <c r="H175" s="675"/>
      <c r="I175" s="692"/>
      <c r="J175" s="29"/>
      <c r="K175" s="693"/>
      <c r="L175" s="832" t="s">
        <v>103</v>
      </c>
      <c r="M175" s="29"/>
      <c r="N175" s="68"/>
      <c r="O175" s="199"/>
      <c r="P175" s="26"/>
      <c r="Q175" s="833"/>
      <c r="R175" s="647"/>
      <c r="S175" s="26"/>
      <c r="T175" s="199"/>
      <c r="U175" s="199"/>
      <c r="V175" s="693"/>
      <c r="W175" s="956"/>
      <c r="X175" s="27"/>
      <c r="Y175" s="27"/>
      <c r="Z175" s="648"/>
      <c r="AA175" s="1009"/>
      <c r="AB175" s="991"/>
      <c r="AC175" s="944"/>
      <c r="AD175" s="1032"/>
      <c r="AE175" s="29"/>
      <c r="AF175" s="30"/>
      <c r="AG175" s="30"/>
      <c r="AH175" s="1106"/>
      <c r="AI175" s="1162"/>
      <c r="AJ175" s="31"/>
      <c r="AK175" s="31"/>
      <c r="AL175" s="31"/>
      <c r="AM175" s="31"/>
      <c r="AN175" s="31"/>
      <c r="AO175" s="31"/>
      <c r="AP175" s="31"/>
      <c r="AQ175" s="31"/>
      <c r="AR175" s="31"/>
      <c r="AS175" s="31"/>
      <c r="AT175" s="31"/>
      <c r="AU175" s="31"/>
      <c r="AV175" s="31"/>
      <c r="AW175" s="31"/>
      <c r="AX175" s="31"/>
      <c r="AY175" s="31"/>
      <c r="AZ175" s="31"/>
      <c r="BA175" s="31"/>
      <c r="BB175" s="31"/>
      <c r="BC175" s="31"/>
      <c r="BD175" s="31"/>
      <c r="BE175" s="31"/>
      <c r="BF175" s="31"/>
      <c r="BG175" s="31"/>
      <c r="BH175" s="31"/>
      <c r="BI175" s="31"/>
      <c r="BJ175" s="31"/>
      <c r="BK175" s="31"/>
      <c r="BL175" s="31"/>
      <c r="BM175" s="31"/>
      <c r="BN175" s="31"/>
      <c r="BO175" s="31"/>
      <c r="BP175" s="31"/>
      <c r="BQ175" s="31"/>
      <c r="BR175" s="31"/>
      <c r="BS175" s="31"/>
      <c r="BT175" s="31"/>
      <c r="BU175" s="31"/>
      <c r="BV175" s="31"/>
      <c r="BW175" s="31"/>
      <c r="BX175" s="31"/>
      <c r="BY175" s="31"/>
      <c r="BZ175" s="31"/>
      <c r="CA175" s="31"/>
      <c r="CB175" s="31"/>
      <c r="CC175" s="31"/>
      <c r="CD175" s="31"/>
      <c r="CE175" s="31"/>
      <c r="CF175" s="31"/>
      <c r="CG175" s="31"/>
      <c r="CH175" s="31"/>
      <c r="CI175" s="31"/>
      <c r="CJ175" s="31"/>
      <c r="CK175" s="31"/>
      <c r="CL175" s="31"/>
      <c r="CM175" s="31"/>
      <c r="CN175" s="31"/>
      <c r="CO175" s="1163"/>
      <c r="CP175" s="906"/>
      <c r="CQ175" s="27"/>
      <c r="CR175" s="27"/>
      <c r="CS175" s="27"/>
      <c r="CT175" s="27"/>
      <c r="CU175" s="27"/>
      <c r="CV175" s="27"/>
      <c r="CW175" s="27"/>
      <c r="CX175" s="27"/>
      <c r="CY175" s="27"/>
      <c r="CZ175" s="27"/>
      <c r="DA175" s="27"/>
      <c r="DB175" s="27"/>
      <c r="DC175" s="27"/>
      <c r="DD175" s="53">
        <f t="shared" si="24"/>
        <v>0</v>
      </c>
      <c r="DE175" s="53">
        <f t="shared" si="25"/>
        <v>0</v>
      </c>
    </row>
    <row r="176" spans="1:233" ht="19.5" x14ac:dyDescent="0.25">
      <c r="A176" s="649" t="s">
        <v>155</v>
      </c>
      <c r="B176" s="34" t="s">
        <v>102</v>
      </c>
      <c r="C176" s="34" t="s">
        <v>104</v>
      </c>
      <c r="D176" s="34"/>
      <c r="E176" s="34"/>
      <c r="F176" s="34"/>
      <c r="G176" s="650"/>
      <c r="H176" s="676"/>
      <c r="I176" s="694"/>
      <c r="J176" s="37"/>
      <c r="K176" s="695"/>
      <c r="L176" s="834" t="s">
        <v>105</v>
      </c>
      <c r="M176" s="166"/>
      <c r="N176" s="69"/>
      <c r="O176" s="34"/>
      <c r="P176" s="34"/>
      <c r="Q176" s="835"/>
      <c r="R176" s="649"/>
      <c r="S176" s="34"/>
      <c r="T176" s="34"/>
      <c r="U176" s="34"/>
      <c r="V176" s="695"/>
      <c r="W176" s="957"/>
      <c r="X176" s="35"/>
      <c r="Y176" s="35"/>
      <c r="Z176" s="962"/>
      <c r="AA176" s="1010"/>
      <c r="AB176" s="649"/>
      <c r="AC176" s="650"/>
      <c r="AD176" s="1033"/>
      <c r="AE176" s="37"/>
      <c r="AF176" s="38"/>
      <c r="AG176" s="38"/>
      <c r="AH176" s="1107"/>
      <c r="AI176" s="1164"/>
      <c r="AJ176" s="39"/>
      <c r="AK176" s="39"/>
      <c r="AL176" s="39"/>
      <c r="AM176" s="39"/>
      <c r="AN176" s="39"/>
      <c r="AO176" s="39"/>
      <c r="AP176" s="39"/>
      <c r="AQ176" s="39"/>
      <c r="AR176" s="39"/>
      <c r="AS176" s="39"/>
      <c r="AT176" s="39"/>
      <c r="AU176" s="39"/>
      <c r="AV176" s="39"/>
      <c r="AW176" s="39"/>
      <c r="AX176" s="39"/>
      <c r="AY176" s="39"/>
      <c r="AZ176" s="39"/>
      <c r="BA176" s="39"/>
      <c r="BB176" s="39"/>
      <c r="BC176" s="39"/>
      <c r="BD176" s="39"/>
      <c r="BE176" s="39"/>
      <c r="BF176" s="39"/>
      <c r="BG176" s="39"/>
      <c r="BH176" s="39"/>
      <c r="BI176" s="39"/>
      <c r="BJ176" s="39"/>
      <c r="BK176" s="39"/>
      <c r="BL176" s="39"/>
      <c r="BM176" s="39"/>
      <c r="BN176" s="39"/>
      <c r="BO176" s="39"/>
      <c r="BP176" s="39"/>
      <c r="BQ176" s="39"/>
      <c r="BR176" s="39"/>
      <c r="BS176" s="39"/>
      <c r="BT176" s="39"/>
      <c r="BU176" s="39"/>
      <c r="BV176" s="39"/>
      <c r="BW176" s="39"/>
      <c r="BX176" s="39"/>
      <c r="BY176" s="39"/>
      <c r="BZ176" s="39"/>
      <c r="CA176" s="39"/>
      <c r="CB176" s="39"/>
      <c r="CC176" s="39"/>
      <c r="CD176" s="39"/>
      <c r="CE176" s="39"/>
      <c r="CF176" s="39"/>
      <c r="CG176" s="39"/>
      <c r="CH176" s="39"/>
      <c r="CI176" s="39"/>
      <c r="CJ176" s="39"/>
      <c r="CK176" s="39"/>
      <c r="CL176" s="39"/>
      <c r="CM176" s="39"/>
      <c r="CN176" s="39"/>
      <c r="CO176" s="1165"/>
      <c r="CP176" s="907"/>
      <c r="CQ176" s="35"/>
      <c r="CR176" s="35"/>
      <c r="CS176" s="35"/>
      <c r="CT176" s="35"/>
      <c r="CU176" s="35"/>
      <c r="CV176" s="35"/>
      <c r="CW176" s="35"/>
      <c r="CX176" s="35"/>
      <c r="CY176" s="35"/>
      <c r="CZ176" s="35"/>
      <c r="DA176" s="35"/>
      <c r="DB176" s="35"/>
      <c r="DC176" s="35"/>
      <c r="DD176" s="53">
        <f t="shared" si="24"/>
        <v>0</v>
      </c>
      <c r="DE176" s="53">
        <f t="shared" si="25"/>
        <v>0</v>
      </c>
    </row>
    <row r="177" spans="1:234" ht="19.5" x14ac:dyDescent="0.25">
      <c r="A177" s="659" t="s">
        <v>155</v>
      </c>
      <c r="B177" s="70" t="s">
        <v>102</v>
      </c>
      <c r="C177" s="70" t="s">
        <v>104</v>
      </c>
      <c r="D177" s="70" t="s">
        <v>698</v>
      </c>
      <c r="E177" s="70"/>
      <c r="F177" s="70"/>
      <c r="G177" s="660"/>
      <c r="H177" s="680"/>
      <c r="I177" s="711"/>
      <c r="J177" s="78"/>
      <c r="K177" s="712"/>
      <c r="L177" s="841" t="s">
        <v>699</v>
      </c>
      <c r="M177" s="78"/>
      <c r="N177" s="77"/>
      <c r="O177" s="200"/>
      <c r="P177" s="70"/>
      <c r="Q177" s="842"/>
      <c r="R177" s="659"/>
      <c r="S177" s="70"/>
      <c r="T177" s="200"/>
      <c r="U177" s="200"/>
      <c r="V177" s="712"/>
      <c r="W177" s="963"/>
      <c r="X177" s="71"/>
      <c r="Y177" s="71"/>
      <c r="Z177" s="660"/>
      <c r="AA177" s="1013"/>
      <c r="AB177" s="1079"/>
      <c r="AC177" s="941"/>
      <c r="AD177" s="1042"/>
      <c r="AE177" s="78"/>
      <c r="AF177" s="74"/>
      <c r="AG177" s="74"/>
      <c r="AH177" s="1113"/>
      <c r="AI177" s="1176"/>
      <c r="AJ177" s="75"/>
      <c r="AK177" s="75"/>
      <c r="AL177" s="75"/>
      <c r="AM177" s="75"/>
      <c r="AN177" s="75"/>
      <c r="AO177" s="75"/>
      <c r="AP177" s="75"/>
      <c r="AQ177" s="75"/>
      <c r="AR177" s="75"/>
      <c r="AS177" s="75"/>
      <c r="AT177" s="75"/>
      <c r="AU177" s="75"/>
      <c r="AV177" s="75"/>
      <c r="AW177" s="75"/>
      <c r="AX177" s="75"/>
      <c r="AY177" s="75"/>
      <c r="AZ177" s="75"/>
      <c r="BA177" s="75"/>
      <c r="BB177" s="75"/>
      <c r="BC177" s="75"/>
      <c r="BD177" s="75"/>
      <c r="BE177" s="75"/>
      <c r="BF177" s="75"/>
      <c r="BG177" s="75"/>
      <c r="BH177" s="75"/>
      <c r="BI177" s="75"/>
      <c r="BJ177" s="75"/>
      <c r="BK177" s="75"/>
      <c r="BL177" s="75"/>
      <c r="BM177" s="75"/>
      <c r="BN177" s="75"/>
      <c r="BO177" s="75"/>
      <c r="BP177" s="75"/>
      <c r="BQ177" s="75"/>
      <c r="BR177" s="75"/>
      <c r="BS177" s="75"/>
      <c r="BT177" s="75"/>
      <c r="BU177" s="75"/>
      <c r="BV177" s="75"/>
      <c r="BW177" s="75"/>
      <c r="BX177" s="75"/>
      <c r="BY177" s="75"/>
      <c r="BZ177" s="75"/>
      <c r="CA177" s="75"/>
      <c r="CB177" s="75"/>
      <c r="CC177" s="75"/>
      <c r="CD177" s="75"/>
      <c r="CE177" s="75"/>
      <c r="CF177" s="75"/>
      <c r="CG177" s="75"/>
      <c r="CH177" s="75"/>
      <c r="CI177" s="75"/>
      <c r="CJ177" s="75"/>
      <c r="CK177" s="75"/>
      <c r="CL177" s="75"/>
      <c r="CM177" s="75"/>
      <c r="CN177" s="75"/>
      <c r="CO177" s="1177"/>
      <c r="CP177" s="913"/>
      <c r="CQ177" s="71"/>
      <c r="CR177" s="71"/>
      <c r="CS177" s="71"/>
      <c r="CT177" s="71"/>
      <c r="CU177" s="71"/>
      <c r="CV177" s="71"/>
      <c r="CW177" s="71"/>
      <c r="CX177" s="71"/>
      <c r="CY177" s="71"/>
      <c r="CZ177" s="71"/>
      <c r="DA177" s="71"/>
      <c r="DB177" s="71"/>
      <c r="DC177" s="71"/>
      <c r="DD177" s="53">
        <f t="shared" si="24"/>
        <v>0</v>
      </c>
      <c r="DE177" s="53">
        <f t="shared" si="25"/>
        <v>0</v>
      </c>
    </row>
    <row r="178" spans="1:234" ht="19.5" x14ac:dyDescent="0.25">
      <c r="A178" s="653" t="s">
        <v>155</v>
      </c>
      <c r="B178" s="47" t="s">
        <v>102</v>
      </c>
      <c r="C178" s="47" t="s">
        <v>104</v>
      </c>
      <c r="D178" s="47" t="s">
        <v>698</v>
      </c>
      <c r="E178" s="47" t="s">
        <v>134</v>
      </c>
      <c r="F178" s="47"/>
      <c r="G178" s="654"/>
      <c r="H178" s="678"/>
      <c r="I178" s="698"/>
      <c r="J178" s="50"/>
      <c r="K178" s="699"/>
      <c r="L178" s="824" t="s">
        <v>135</v>
      </c>
      <c r="M178" s="50"/>
      <c r="N178" s="49"/>
      <c r="O178" s="198"/>
      <c r="P178" s="47"/>
      <c r="Q178" s="825"/>
      <c r="R178" s="653"/>
      <c r="S178" s="47"/>
      <c r="T178" s="198"/>
      <c r="U178" s="198"/>
      <c r="V178" s="699"/>
      <c r="W178" s="959"/>
      <c r="X178" s="48"/>
      <c r="Y178" s="48"/>
      <c r="Z178" s="654"/>
      <c r="AA178" s="1005"/>
      <c r="AB178" s="993"/>
      <c r="AC178" s="942"/>
      <c r="AD178" s="1035"/>
      <c r="AE178" s="50"/>
      <c r="AF178" s="51"/>
      <c r="AG178" s="51"/>
      <c r="AH178" s="1109"/>
      <c r="AI178" s="1168"/>
      <c r="AJ178" s="52"/>
      <c r="AK178" s="52"/>
      <c r="AL178" s="52"/>
      <c r="AM178" s="52"/>
      <c r="AN178" s="52"/>
      <c r="AO178" s="52"/>
      <c r="AP178" s="52"/>
      <c r="AQ178" s="52"/>
      <c r="AR178" s="52"/>
      <c r="AS178" s="52"/>
      <c r="AT178" s="52"/>
      <c r="AU178" s="52"/>
      <c r="AV178" s="52"/>
      <c r="AW178" s="52"/>
      <c r="AX178" s="52"/>
      <c r="AY178" s="52"/>
      <c r="AZ178" s="52"/>
      <c r="BA178" s="52"/>
      <c r="BB178" s="52"/>
      <c r="BC178" s="52"/>
      <c r="BD178" s="52"/>
      <c r="BE178" s="52"/>
      <c r="BF178" s="52"/>
      <c r="BG178" s="52"/>
      <c r="BH178" s="52"/>
      <c r="BI178" s="52"/>
      <c r="BJ178" s="52"/>
      <c r="BK178" s="52"/>
      <c r="BL178" s="52"/>
      <c r="BM178" s="52"/>
      <c r="BN178" s="52"/>
      <c r="BO178" s="52"/>
      <c r="BP178" s="52"/>
      <c r="BQ178" s="52"/>
      <c r="BR178" s="52"/>
      <c r="BS178" s="52"/>
      <c r="BT178" s="52"/>
      <c r="BU178" s="52"/>
      <c r="BV178" s="52"/>
      <c r="BW178" s="52"/>
      <c r="BX178" s="52"/>
      <c r="BY178" s="52"/>
      <c r="BZ178" s="52"/>
      <c r="CA178" s="52"/>
      <c r="CB178" s="52"/>
      <c r="CC178" s="52"/>
      <c r="CD178" s="52"/>
      <c r="CE178" s="52"/>
      <c r="CF178" s="52"/>
      <c r="CG178" s="52"/>
      <c r="CH178" s="52"/>
      <c r="CI178" s="52"/>
      <c r="CJ178" s="52"/>
      <c r="CK178" s="52"/>
      <c r="CL178" s="52"/>
      <c r="CM178" s="52"/>
      <c r="CN178" s="52"/>
      <c r="CO178" s="1169"/>
      <c r="CP178" s="909"/>
      <c r="CQ178" s="48"/>
      <c r="CR178" s="48"/>
      <c r="CS178" s="48"/>
      <c r="CT178" s="48"/>
      <c r="CU178" s="48"/>
      <c r="CV178" s="48"/>
      <c r="CW178" s="48"/>
      <c r="CX178" s="48"/>
      <c r="CY178" s="48"/>
      <c r="CZ178" s="48"/>
      <c r="DA178" s="48"/>
      <c r="DB178" s="48"/>
      <c r="DC178" s="48"/>
      <c r="DD178" s="53">
        <f t="shared" si="24"/>
        <v>0</v>
      </c>
      <c r="DE178" s="53">
        <f t="shared" si="25"/>
        <v>0</v>
      </c>
    </row>
    <row r="179" spans="1:234" ht="32.25" thickBot="1" x14ac:dyDescent="0.3">
      <c r="A179" s="661" t="s">
        <v>155</v>
      </c>
      <c r="B179" s="297" t="s">
        <v>102</v>
      </c>
      <c r="C179" s="297" t="s">
        <v>104</v>
      </c>
      <c r="D179" s="297" t="s">
        <v>698</v>
      </c>
      <c r="E179" s="297" t="s">
        <v>134</v>
      </c>
      <c r="F179" s="297" t="s">
        <v>250</v>
      </c>
      <c r="G179" s="662"/>
      <c r="H179" s="681"/>
      <c r="I179" s="730"/>
      <c r="J179" s="305"/>
      <c r="K179" s="731"/>
      <c r="L179" s="838" t="s">
        <v>700</v>
      </c>
      <c r="M179" s="299"/>
      <c r="N179" s="300"/>
      <c r="O179" s="301"/>
      <c r="P179" s="297"/>
      <c r="Q179" s="839"/>
      <c r="R179" s="661"/>
      <c r="S179" s="297"/>
      <c r="T179" s="301"/>
      <c r="U179" s="301"/>
      <c r="V179" s="731"/>
      <c r="W179" s="964"/>
      <c r="X179" s="298"/>
      <c r="Y179" s="298"/>
      <c r="Z179" s="662"/>
      <c r="AA179" s="1012"/>
      <c r="AB179" s="1077"/>
      <c r="AC179" s="1078"/>
      <c r="AD179" s="1057"/>
      <c r="AE179" s="305"/>
      <c r="AF179" s="302"/>
      <c r="AG179" s="302"/>
      <c r="AH179" s="1114"/>
      <c r="AI179" s="1178"/>
      <c r="AJ179" s="303"/>
      <c r="AK179" s="303"/>
      <c r="AL179" s="303"/>
      <c r="AM179" s="303"/>
      <c r="AN179" s="303"/>
      <c r="AO179" s="303"/>
      <c r="AP179" s="303"/>
      <c r="AQ179" s="303"/>
      <c r="AR179" s="303"/>
      <c r="AS179" s="303"/>
      <c r="AT179" s="303"/>
      <c r="AU179" s="303"/>
      <c r="AV179" s="303"/>
      <c r="AW179" s="303"/>
      <c r="AX179" s="303"/>
      <c r="AY179" s="303"/>
      <c r="AZ179" s="303"/>
      <c r="BA179" s="303"/>
      <c r="BB179" s="303"/>
      <c r="BC179" s="303"/>
      <c r="BD179" s="303"/>
      <c r="BE179" s="303"/>
      <c r="BF179" s="303"/>
      <c r="BG179" s="303"/>
      <c r="BH179" s="303"/>
      <c r="BI179" s="303"/>
      <c r="BJ179" s="303"/>
      <c r="BK179" s="303"/>
      <c r="BL179" s="303"/>
      <c r="BM179" s="303"/>
      <c r="BN179" s="303"/>
      <c r="BO179" s="303"/>
      <c r="BP179" s="303"/>
      <c r="BQ179" s="303"/>
      <c r="BR179" s="303"/>
      <c r="BS179" s="303"/>
      <c r="BT179" s="303"/>
      <c r="BU179" s="303"/>
      <c r="BV179" s="303"/>
      <c r="BW179" s="303"/>
      <c r="BX179" s="303"/>
      <c r="BY179" s="303"/>
      <c r="BZ179" s="303"/>
      <c r="CA179" s="303"/>
      <c r="CB179" s="303"/>
      <c r="CC179" s="303"/>
      <c r="CD179" s="303"/>
      <c r="CE179" s="303"/>
      <c r="CF179" s="303"/>
      <c r="CG179" s="303"/>
      <c r="CH179" s="303"/>
      <c r="CI179" s="303"/>
      <c r="CJ179" s="303"/>
      <c r="CK179" s="303"/>
      <c r="CL179" s="303"/>
      <c r="CM179" s="303"/>
      <c r="CN179" s="303"/>
      <c r="CO179" s="1179"/>
      <c r="CP179" s="914"/>
      <c r="CQ179" s="298"/>
      <c r="CR179" s="298"/>
      <c r="CS179" s="298"/>
      <c r="CT179" s="298"/>
      <c r="CU179" s="298"/>
      <c r="CV179" s="298"/>
      <c r="CW179" s="298"/>
      <c r="CX179" s="298"/>
      <c r="CY179" s="298"/>
      <c r="CZ179" s="298"/>
      <c r="DA179" s="298"/>
      <c r="DB179" s="298"/>
      <c r="DC179" s="298"/>
      <c r="DD179" s="53">
        <f t="shared" si="24"/>
        <v>0</v>
      </c>
      <c r="DE179" s="53">
        <f t="shared" si="25"/>
        <v>0</v>
      </c>
      <c r="DF179" s="104"/>
      <c r="DG179" s="104"/>
      <c r="DH179" s="104"/>
      <c r="DI179" s="104"/>
      <c r="DJ179" s="104"/>
      <c r="DK179" s="104"/>
      <c r="DL179" s="104"/>
      <c r="DM179" s="104"/>
      <c r="DN179" s="104"/>
      <c r="DO179" s="104"/>
      <c r="DP179" s="104"/>
      <c r="DQ179" s="104"/>
      <c r="DR179" s="104"/>
      <c r="DS179" s="104"/>
      <c r="DT179" s="104"/>
      <c r="DU179" s="104"/>
      <c r="DV179" s="104"/>
      <c r="DW179" s="104"/>
      <c r="DX179" s="104"/>
      <c r="DY179" s="104"/>
      <c r="DZ179" s="104"/>
      <c r="EA179" s="104"/>
      <c r="EB179" s="104"/>
      <c r="EC179" s="104"/>
      <c r="ED179" s="104"/>
      <c r="EE179" s="104"/>
      <c r="EF179" s="104"/>
      <c r="EG179" s="104"/>
      <c r="EH179" s="104"/>
      <c r="EI179" s="104"/>
      <c r="EJ179" s="104"/>
      <c r="EK179" s="104"/>
      <c r="EL179" s="104"/>
      <c r="EM179" s="104"/>
      <c r="EN179" s="104"/>
      <c r="EO179" s="104"/>
      <c r="EP179" s="104"/>
      <c r="EQ179" s="104"/>
      <c r="ER179" s="104"/>
      <c r="ES179" s="104"/>
      <c r="ET179" s="104"/>
      <c r="EU179" s="104"/>
      <c r="EV179" s="104"/>
      <c r="EW179" s="104"/>
      <c r="EX179" s="104"/>
      <c r="EY179" s="104"/>
      <c r="EZ179" s="104"/>
      <c r="FA179" s="104"/>
      <c r="FB179" s="104"/>
      <c r="FC179" s="104"/>
      <c r="FD179" s="104"/>
      <c r="FE179" s="104"/>
      <c r="FF179" s="104"/>
      <c r="FG179" s="104"/>
      <c r="FH179" s="104"/>
      <c r="FI179" s="104"/>
      <c r="FJ179" s="104"/>
      <c r="FK179" s="104"/>
      <c r="FL179" s="104"/>
      <c r="FM179" s="104"/>
      <c r="FN179" s="104"/>
      <c r="FO179" s="104"/>
      <c r="FP179" s="104"/>
      <c r="FQ179" s="104"/>
      <c r="FR179" s="104"/>
      <c r="FS179" s="104"/>
      <c r="FT179" s="104"/>
      <c r="FU179" s="104"/>
      <c r="FV179" s="104"/>
      <c r="FW179" s="104"/>
      <c r="FX179" s="104"/>
      <c r="FY179" s="104"/>
      <c r="FZ179" s="104"/>
      <c r="GA179" s="104"/>
      <c r="GB179" s="104"/>
      <c r="GC179" s="104"/>
      <c r="GD179" s="104"/>
      <c r="GE179" s="104"/>
      <c r="GF179" s="104"/>
      <c r="GG179" s="104"/>
      <c r="GH179" s="104"/>
      <c r="GI179" s="104"/>
      <c r="GJ179" s="104"/>
      <c r="GK179" s="104"/>
      <c r="GL179" s="104"/>
      <c r="GM179" s="104"/>
      <c r="GN179" s="104"/>
      <c r="GO179" s="104"/>
      <c r="GP179" s="104"/>
      <c r="GQ179" s="104"/>
      <c r="GR179" s="104"/>
      <c r="GS179" s="104"/>
      <c r="GT179" s="104"/>
      <c r="GU179" s="104"/>
      <c r="GV179" s="104"/>
      <c r="GW179" s="104"/>
      <c r="GX179" s="104"/>
      <c r="GY179" s="104"/>
      <c r="GZ179" s="104"/>
      <c r="HA179" s="104"/>
      <c r="HB179" s="104"/>
      <c r="HC179" s="104"/>
      <c r="HD179" s="104"/>
      <c r="HE179" s="104"/>
      <c r="HF179" s="104"/>
      <c r="HG179" s="104"/>
      <c r="HH179" s="104"/>
      <c r="HI179" s="104"/>
      <c r="HJ179" s="104"/>
      <c r="HK179" s="104"/>
      <c r="HL179" s="104"/>
      <c r="HM179" s="104"/>
      <c r="HN179" s="104"/>
      <c r="HO179" s="104"/>
      <c r="HP179" s="104"/>
      <c r="HQ179" s="104"/>
      <c r="HR179" s="104"/>
      <c r="HS179" s="104"/>
      <c r="HT179" s="104"/>
      <c r="HU179" s="104"/>
      <c r="HV179" s="104"/>
      <c r="HW179" s="104"/>
      <c r="HX179" s="104"/>
      <c r="HY179" s="104"/>
    </row>
    <row r="180" spans="1:234" s="66" customFormat="1" ht="195.75" thickBot="1" x14ac:dyDescent="0.3">
      <c r="A180" s="560" t="s">
        <v>155</v>
      </c>
      <c r="B180" s="561" t="s">
        <v>102</v>
      </c>
      <c r="C180" s="561" t="s">
        <v>104</v>
      </c>
      <c r="D180" s="561" t="s">
        <v>698</v>
      </c>
      <c r="E180" s="561" t="s">
        <v>134</v>
      </c>
      <c r="F180" s="561" t="s">
        <v>250</v>
      </c>
      <c r="G180" s="562" t="s">
        <v>586</v>
      </c>
      <c r="H180" s="281" t="s">
        <v>139</v>
      </c>
      <c r="I180" s="387" t="s">
        <v>702</v>
      </c>
      <c r="J180" s="544" t="s">
        <v>703</v>
      </c>
      <c r="K180" s="701">
        <v>1</v>
      </c>
      <c r="L180" s="828" t="s">
        <v>701</v>
      </c>
      <c r="M180" s="544">
        <v>2021005810234</v>
      </c>
      <c r="N180" s="389">
        <v>2920000000</v>
      </c>
      <c r="O180" s="543" t="s">
        <v>1052</v>
      </c>
      <c r="P180" s="391">
        <v>1</v>
      </c>
      <c r="Q180" s="829">
        <v>2920000000</v>
      </c>
      <c r="R180" s="925" t="s">
        <v>1121</v>
      </c>
      <c r="S180" s="391" t="s">
        <v>1057</v>
      </c>
      <c r="T180" s="542" t="s">
        <v>839</v>
      </c>
      <c r="U180" s="542" t="s">
        <v>999</v>
      </c>
      <c r="V180" s="701"/>
      <c r="W180" s="560" t="s">
        <v>120</v>
      </c>
      <c r="X180" s="563">
        <f>CU180</f>
        <v>2920000000</v>
      </c>
      <c r="Y180" s="566">
        <v>91290</v>
      </c>
      <c r="Z180" s="579" t="s">
        <v>708</v>
      </c>
      <c r="AA180" s="1007">
        <v>2920000</v>
      </c>
      <c r="AB180" s="1075" t="s">
        <v>101</v>
      </c>
      <c r="AC180" s="952" t="s">
        <v>846</v>
      </c>
      <c r="AD180" s="1037" t="s">
        <v>704</v>
      </c>
      <c r="AE180" s="388" t="s">
        <v>705</v>
      </c>
      <c r="AF180" s="410"/>
      <c r="AG180" s="410">
        <v>2920000000</v>
      </c>
      <c r="AH180" s="1116">
        <f t="shared" si="26"/>
        <v>2920000000</v>
      </c>
      <c r="AI180" s="1172">
        <v>2920</v>
      </c>
      <c r="AJ180" s="404"/>
      <c r="AK180" s="397"/>
      <c r="AL180" s="397"/>
      <c r="AM180" s="397"/>
      <c r="AN180" s="397"/>
      <c r="AO180" s="397"/>
      <c r="AP180" s="397"/>
      <c r="AQ180" s="397"/>
      <c r="AR180" s="397"/>
      <c r="AS180" s="397"/>
      <c r="AT180" s="397"/>
      <c r="AU180" s="397"/>
      <c r="AV180" s="397"/>
      <c r="AW180" s="397"/>
      <c r="AX180" s="397"/>
      <c r="AY180" s="397"/>
      <c r="AZ180" s="397"/>
      <c r="BA180" s="397"/>
      <c r="BB180" s="397"/>
      <c r="BC180" s="397"/>
      <c r="BD180" s="397"/>
      <c r="BE180" s="397"/>
      <c r="BF180" s="397"/>
      <c r="BG180" s="397"/>
      <c r="BH180" s="397"/>
      <c r="BI180" s="397"/>
      <c r="BJ180" s="397"/>
      <c r="BK180" s="397"/>
      <c r="BL180" s="397"/>
      <c r="BM180" s="397"/>
      <c r="BN180" s="397"/>
      <c r="BO180" s="397"/>
      <c r="BP180" s="397"/>
      <c r="BQ180" s="397"/>
      <c r="BR180" s="397"/>
      <c r="BS180" s="397"/>
      <c r="BT180" s="397"/>
      <c r="BU180" s="397"/>
      <c r="BV180" s="397"/>
      <c r="BW180" s="397"/>
      <c r="BX180" s="397"/>
      <c r="BY180" s="397"/>
      <c r="BZ180" s="397"/>
      <c r="CA180" s="397">
        <v>70</v>
      </c>
      <c r="CB180" s="397"/>
      <c r="CC180" s="397"/>
      <c r="CD180" s="397"/>
      <c r="CE180" s="397"/>
      <c r="CF180" s="397"/>
      <c r="CG180" s="397"/>
      <c r="CH180" s="397"/>
      <c r="CI180" s="397"/>
      <c r="CJ180" s="397"/>
      <c r="CK180" s="397"/>
      <c r="CL180" s="397"/>
      <c r="CM180" s="398"/>
      <c r="CN180" s="398"/>
      <c r="CO180" s="1173"/>
      <c r="CP180" s="1216">
        <v>4501029</v>
      </c>
      <c r="CQ180" s="399" t="s">
        <v>706</v>
      </c>
      <c r="CR180" s="546">
        <v>45012</v>
      </c>
      <c r="CS180" s="547" t="s">
        <v>707</v>
      </c>
      <c r="CT180" s="489" t="s">
        <v>120</v>
      </c>
      <c r="CU180" s="491">
        <f>AH180</f>
        <v>2920000000</v>
      </c>
      <c r="CV180" s="522">
        <v>91290</v>
      </c>
      <c r="CW180" s="522" t="s">
        <v>708</v>
      </c>
      <c r="CX180" s="522">
        <v>74</v>
      </c>
      <c r="CY180" s="522" t="s">
        <v>1185</v>
      </c>
      <c r="CZ180" s="522">
        <v>7036</v>
      </c>
      <c r="DA180" s="522" t="s">
        <v>1185</v>
      </c>
      <c r="DB180" s="522" t="s">
        <v>709</v>
      </c>
      <c r="DC180" s="579" t="s">
        <v>710</v>
      </c>
      <c r="DD180" s="53">
        <f t="shared" si="24"/>
        <v>2920000000</v>
      </c>
      <c r="DE180" s="53">
        <f t="shared" si="25"/>
        <v>0</v>
      </c>
      <c r="DF180" s="65"/>
      <c r="DG180" s="65"/>
      <c r="DH180" s="65"/>
      <c r="DI180" s="65"/>
      <c r="DJ180" s="65"/>
      <c r="DK180" s="65"/>
      <c r="DL180" s="65"/>
      <c r="DM180" s="65"/>
      <c r="DN180" s="65"/>
      <c r="DO180" s="65"/>
      <c r="DP180" s="65"/>
      <c r="DQ180" s="65"/>
      <c r="DR180" s="65"/>
      <c r="DS180" s="65"/>
      <c r="DT180" s="65"/>
      <c r="DU180" s="65"/>
      <c r="DV180" s="65"/>
      <c r="DW180" s="65"/>
      <c r="DX180" s="65"/>
      <c r="DY180" s="65"/>
      <c r="DZ180" s="65"/>
      <c r="EA180" s="65"/>
      <c r="EB180" s="65"/>
      <c r="EC180" s="65"/>
      <c r="ED180" s="65"/>
      <c r="EE180" s="65"/>
      <c r="EF180" s="65"/>
      <c r="EG180" s="65"/>
      <c r="EH180" s="65"/>
      <c r="EI180" s="65"/>
      <c r="EJ180" s="65"/>
      <c r="EK180" s="65"/>
      <c r="EL180" s="65"/>
      <c r="EM180" s="65"/>
      <c r="EN180" s="65"/>
      <c r="EO180" s="65"/>
      <c r="EP180" s="65"/>
      <c r="EQ180" s="65"/>
      <c r="ER180" s="65"/>
      <c r="ES180" s="65"/>
      <c r="ET180" s="65"/>
      <c r="EU180" s="65"/>
      <c r="EV180" s="65"/>
      <c r="EW180" s="65"/>
      <c r="EX180" s="65"/>
      <c r="EY180" s="65"/>
      <c r="EZ180" s="65"/>
      <c r="FA180" s="65"/>
      <c r="FB180" s="65"/>
      <c r="FC180" s="65"/>
      <c r="FD180" s="65"/>
      <c r="FE180" s="65"/>
      <c r="FF180" s="65"/>
      <c r="FG180" s="65"/>
      <c r="FH180" s="65"/>
      <c r="FI180" s="65"/>
      <c r="FJ180" s="65"/>
      <c r="FK180" s="65"/>
      <c r="FL180" s="65"/>
      <c r="FM180" s="65"/>
      <c r="FN180" s="65"/>
      <c r="FO180" s="65"/>
      <c r="FP180" s="65"/>
      <c r="FQ180" s="65"/>
      <c r="FR180" s="65"/>
      <c r="FS180" s="65"/>
      <c r="FT180" s="65"/>
      <c r="FU180" s="65"/>
      <c r="FV180" s="65"/>
      <c r="FW180" s="65"/>
      <c r="FX180" s="65"/>
      <c r="FY180" s="65"/>
      <c r="FZ180" s="65"/>
      <c r="GA180" s="65"/>
      <c r="GB180" s="65"/>
      <c r="GC180" s="65"/>
      <c r="GD180" s="65"/>
      <c r="GE180" s="65"/>
      <c r="GF180" s="65"/>
      <c r="GG180" s="65"/>
      <c r="GH180" s="65"/>
      <c r="GI180" s="65"/>
      <c r="GJ180" s="65"/>
      <c r="GK180" s="65"/>
      <c r="GL180" s="65"/>
      <c r="GM180" s="65"/>
      <c r="GN180" s="65"/>
      <c r="GO180" s="65"/>
      <c r="GP180" s="65"/>
      <c r="GQ180" s="65"/>
      <c r="GR180" s="65"/>
      <c r="GS180" s="65"/>
      <c r="GT180" s="65"/>
      <c r="GU180" s="65"/>
      <c r="GV180" s="65"/>
      <c r="GW180" s="65"/>
      <c r="GX180" s="65"/>
      <c r="GY180" s="65"/>
      <c r="GZ180" s="65"/>
      <c r="HA180" s="65"/>
      <c r="HB180" s="65"/>
      <c r="HC180" s="65"/>
      <c r="HD180" s="65"/>
      <c r="HE180" s="65"/>
      <c r="HF180" s="65"/>
      <c r="HG180" s="65"/>
      <c r="HH180" s="65"/>
      <c r="HI180" s="65"/>
      <c r="HJ180" s="65"/>
      <c r="HK180" s="65"/>
      <c r="HL180" s="65"/>
      <c r="HM180" s="65"/>
      <c r="HN180" s="65"/>
      <c r="HO180" s="65"/>
      <c r="HP180" s="65"/>
      <c r="HQ180" s="65"/>
      <c r="HR180" s="65"/>
      <c r="HS180" s="65"/>
      <c r="HT180" s="65"/>
      <c r="HU180" s="65"/>
      <c r="HV180" s="65"/>
      <c r="HW180" s="65"/>
      <c r="HX180" s="65"/>
      <c r="HY180" s="65"/>
    </row>
    <row r="181" spans="1:234" ht="19.5" x14ac:dyDescent="0.25">
      <c r="A181" s="657" t="s">
        <v>252</v>
      </c>
      <c r="B181" s="315"/>
      <c r="C181" s="315"/>
      <c r="D181" s="315"/>
      <c r="E181" s="315"/>
      <c r="F181" s="315"/>
      <c r="G181" s="658"/>
      <c r="H181" s="674"/>
      <c r="I181" s="690"/>
      <c r="J181" s="244"/>
      <c r="K181" s="720"/>
      <c r="L181" s="885" t="s">
        <v>711</v>
      </c>
      <c r="M181" s="244"/>
      <c r="N181" s="352"/>
      <c r="O181" s="315"/>
      <c r="P181" s="315"/>
      <c r="Q181" s="886"/>
      <c r="R181" s="657"/>
      <c r="S181" s="315"/>
      <c r="T181" s="315"/>
      <c r="U181" s="315"/>
      <c r="V181" s="720"/>
      <c r="W181" s="961"/>
      <c r="X181" s="316"/>
      <c r="Y181" s="316"/>
      <c r="Z181" s="658"/>
      <c r="AA181" s="1026"/>
      <c r="AB181" s="657"/>
      <c r="AC181" s="1100"/>
      <c r="AD181" s="1048"/>
      <c r="AE181" s="244"/>
      <c r="AF181" s="320"/>
      <c r="AG181" s="320"/>
      <c r="AH181" s="1112"/>
      <c r="AI181" s="1174"/>
      <c r="AJ181" s="321"/>
      <c r="AK181" s="321"/>
      <c r="AL181" s="321"/>
      <c r="AM181" s="321"/>
      <c r="AN181" s="321"/>
      <c r="AO181" s="321"/>
      <c r="AP181" s="321"/>
      <c r="AQ181" s="321"/>
      <c r="AR181" s="321"/>
      <c r="AS181" s="321"/>
      <c r="AT181" s="321"/>
      <c r="AU181" s="321"/>
      <c r="AV181" s="321"/>
      <c r="AW181" s="321"/>
      <c r="AX181" s="321"/>
      <c r="AY181" s="321"/>
      <c r="AZ181" s="321"/>
      <c r="BA181" s="321"/>
      <c r="BB181" s="321"/>
      <c r="BC181" s="321"/>
      <c r="BD181" s="321"/>
      <c r="BE181" s="321"/>
      <c r="BF181" s="321"/>
      <c r="BG181" s="321"/>
      <c r="BH181" s="321"/>
      <c r="BI181" s="321"/>
      <c r="BJ181" s="321"/>
      <c r="BK181" s="321"/>
      <c r="BL181" s="321"/>
      <c r="BM181" s="321"/>
      <c r="BN181" s="321"/>
      <c r="BO181" s="321"/>
      <c r="BP181" s="321"/>
      <c r="BQ181" s="321"/>
      <c r="BR181" s="321"/>
      <c r="BS181" s="321"/>
      <c r="BT181" s="321"/>
      <c r="BU181" s="321"/>
      <c r="BV181" s="321"/>
      <c r="BW181" s="321"/>
      <c r="BX181" s="321"/>
      <c r="BY181" s="321"/>
      <c r="BZ181" s="321"/>
      <c r="CA181" s="321"/>
      <c r="CB181" s="321"/>
      <c r="CC181" s="321"/>
      <c r="CD181" s="321"/>
      <c r="CE181" s="321"/>
      <c r="CF181" s="321"/>
      <c r="CG181" s="321"/>
      <c r="CH181" s="321"/>
      <c r="CI181" s="321"/>
      <c r="CJ181" s="321"/>
      <c r="CK181" s="321"/>
      <c r="CL181" s="321"/>
      <c r="CM181" s="321"/>
      <c r="CN181" s="321"/>
      <c r="CO181" s="1175"/>
      <c r="CP181" s="912"/>
      <c r="CQ181" s="316"/>
      <c r="CR181" s="316"/>
      <c r="CS181" s="316"/>
      <c r="CT181" s="316"/>
      <c r="CU181" s="316"/>
      <c r="CV181" s="316"/>
      <c r="CW181" s="316"/>
      <c r="CX181" s="316"/>
      <c r="CY181" s="316"/>
      <c r="CZ181" s="316"/>
      <c r="DA181" s="316"/>
      <c r="DB181" s="316"/>
      <c r="DC181" s="316"/>
      <c r="DD181" s="53">
        <f t="shared" si="24"/>
        <v>0</v>
      </c>
      <c r="DE181" s="53">
        <f t="shared" si="25"/>
        <v>0</v>
      </c>
      <c r="DF181" s="46"/>
      <c r="DG181" s="46"/>
      <c r="DH181" s="46"/>
      <c r="DI181" s="46"/>
      <c r="DJ181" s="46"/>
      <c r="DK181" s="46"/>
      <c r="DL181" s="46"/>
      <c r="DM181" s="46"/>
      <c r="DN181" s="46"/>
      <c r="DO181" s="46"/>
      <c r="DP181" s="46"/>
      <c r="DQ181" s="46"/>
      <c r="DR181" s="46"/>
      <c r="DS181" s="46"/>
      <c r="DT181" s="46"/>
      <c r="DU181" s="46"/>
      <c r="DV181" s="46"/>
      <c r="DW181" s="46"/>
      <c r="DX181" s="46"/>
      <c r="DY181" s="46"/>
      <c r="DZ181" s="46"/>
      <c r="EA181" s="46"/>
      <c r="EB181" s="46"/>
      <c r="EC181" s="46"/>
      <c r="ED181" s="46"/>
      <c r="EE181" s="46"/>
      <c r="EF181" s="46"/>
      <c r="EG181" s="46"/>
      <c r="EH181" s="46"/>
      <c r="EI181" s="46"/>
      <c r="EJ181" s="46"/>
      <c r="EK181" s="46"/>
      <c r="EL181" s="46"/>
      <c r="EM181" s="46"/>
      <c r="EN181" s="46"/>
      <c r="EO181" s="46"/>
      <c r="EP181" s="46"/>
      <c r="EQ181" s="46"/>
      <c r="ER181" s="46"/>
      <c r="ES181" s="46"/>
      <c r="ET181" s="46"/>
      <c r="EU181" s="46"/>
      <c r="EV181" s="46"/>
      <c r="EW181" s="46"/>
      <c r="EX181" s="46"/>
      <c r="EY181" s="46"/>
      <c r="EZ181" s="46"/>
      <c r="FA181" s="46"/>
      <c r="FB181" s="46"/>
      <c r="FC181" s="46"/>
      <c r="FD181" s="46"/>
      <c r="FE181" s="46"/>
      <c r="FF181" s="46"/>
      <c r="FG181" s="46"/>
      <c r="FH181" s="46"/>
      <c r="FI181" s="46"/>
      <c r="FJ181" s="46"/>
      <c r="FK181" s="46"/>
      <c r="FL181" s="46"/>
      <c r="FM181" s="46"/>
      <c r="FN181" s="46"/>
      <c r="FO181" s="46"/>
      <c r="FP181" s="46"/>
      <c r="FQ181" s="46"/>
      <c r="FR181" s="46"/>
      <c r="FS181" s="46"/>
      <c r="FT181" s="46"/>
      <c r="FU181" s="46"/>
      <c r="FV181" s="46"/>
      <c r="FW181" s="46"/>
      <c r="FX181" s="46"/>
      <c r="FY181" s="46"/>
      <c r="FZ181" s="46"/>
      <c r="GA181" s="46"/>
      <c r="GB181" s="46"/>
      <c r="GC181" s="46"/>
      <c r="GD181" s="46"/>
      <c r="GE181" s="46"/>
      <c r="GF181" s="46"/>
      <c r="GG181" s="46"/>
      <c r="GH181" s="46"/>
      <c r="GI181" s="46"/>
      <c r="GJ181" s="46"/>
      <c r="GK181" s="46"/>
      <c r="GL181" s="46"/>
      <c r="GM181" s="46"/>
      <c r="GN181" s="46"/>
      <c r="GO181" s="46"/>
      <c r="GP181" s="46"/>
      <c r="GQ181" s="46"/>
      <c r="GR181" s="46"/>
      <c r="GS181" s="46"/>
      <c r="GT181" s="46"/>
      <c r="GU181" s="46"/>
      <c r="GV181" s="46"/>
      <c r="GW181" s="46"/>
      <c r="GX181" s="46"/>
      <c r="GY181" s="46"/>
      <c r="GZ181" s="46"/>
      <c r="HA181" s="46"/>
      <c r="HB181" s="46"/>
      <c r="HC181" s="46"/>
      <c r="HD181" s="46"/>
      <c r="HE181" s="46"/>
      <c r="HF181" s="46"/>
      <c r="HG181" s="46"/>
      <c r="HH181" s="46"/>
      <c r="HI181" s="46"/>
      <c r="HJ181" s="46"/>
      <c r="HK181" s="46"/>
      <c r="HL181" s="46"/>
      <c r="HM181" s="46"/>
      <c r="HN181" s="46"/>
      <c r="HO181" s="46"/>
      <c r="HP181" s="46"/>
      <c r="HQ181" s="46"/>
      <c r="HR181" s="46"/>
      <c r="HS181" s="25"/>
      <c r="HT181" s="25"/>
      <c r="HU181" s="25"/>
      <c r="HV181" s="25"/>
      <c r="HW181" s="25"/>
      <c r="HX181" s="25"/>
      <c r="HY181" s="25"/>
    </row>
    <row r="182" spans="1:234" ht="19.5" x14ac:dyDescent="0.25">
      <c r="A182" s="647" t="s">
        <v>252</v>
      </c>
      <c r="B182" s="26" t="s">
        <v>127</v>
      </c>
      <c r="C182" s="26"/>
      <c r="D182" s="26"/>
      <c r="E182" s="26"/>
      <c r="F182" s="26"/>
      <c r="G182" s="648"/>
      <c r="H182" s="675"/>
      <c r="I182" s="692"/>
      <c r="J182" s="29"/>
      <c r="K182" s="693"/>
      <c r="L182" s="832" t="s">
        <v>153</v>
      </c>
      <c r="M182" s="29"/>
      <c r="N182" s="68"/>
      <c r="O182" s="199"/>
      <c r="P182" s="26"/>
      <c r="Q182" s="833"/>
      <c r="R182" s="647"/>
      <c r="S182" s="26"/>
      <c r="T182" s="199"/>
      <c r="U182" s="199"/>
      <c r="V182" s="693"/>
      <c r="W182" s="956"/>
      <c r="X182" s="27"/>
      <c r="Y182" s="27"/>
      <c r="Z182" s="648"/>
      <c r="AA182" s="1009"/>
      <c r="AB182" s="991"/>
      <c r="AC182" s="944"/>
      <c r="AD182" s="1032"/>
      <c r="AE182" s="29"/>
      <c r="AF182" s="30"/>
      <c r="AG182" s="30"/>
      <c r="AH182" s="1106"/>
      <c r="AI182" s="1162"/>
      <c r="AJ182" s="31"/>
      <c r="AK182" s="31"/>
      <c r="AL182" s="31"/>
      <c r="AM182" s="31"/>
      <c r="AN182" s="31"/>
      <c r="AO182" s="31"/>
      <c r="AP182" s="31"/>
      <c r="AQ182" s="31"/>
      <c r="AR182" s="31"/>
      <c r="AS182" s="31"/>
      <c r="AT182" s="31"/>
      <c r="AU182" s="31"/>
      <c r="AV182" s="31"/>
      <c r="AW182" s="31"/>
      <c r="AX182" s="31"/>
      <c r="AY182" s="31"/>
      <c r="AZ182" s="31"/>
      <c r="BA182" s="31"/>
      <c r="BB182" s="31"/>
      <c r="BC182" s="31"/>
      <c r="BD182" s="31"/>
      <c r="BE182" s="31"/>
      <c r="BF182" s="31"/>
      <c r="BG182" s="31"/>
      <c r="BH182" s="31"/>
      <c r="BI182" s="31"/>
      <c r="BJ182" s="31"/>
      <c r="BK182" s="31"/>
      <c r="BL182" s="31"/>
      <c r="BM182" s="31"/>
      <c r="BN182" s="31"/>
      <c r="BO182" s="31"/>
      <c r="BP182" s="31"/>
      <c r="BQ182" s="31"/>
      <c r="BR182" s="31"/>
      <c r="BS182" s="31"/>
      <c r="BT182" s="31"/>
      <c r="BU182" s="31"/>
      <c r="BV182" s="31"/>
      <c r="BW182" s="31"/>
      <c r="BX182" s="31"/>
      <c r="BY182" s="31"/>
      <c r="BZ182" s="31"/>
      <c r="CA182" s="31"/>
      <c r="CB182" s="31"/>
      <c r="CC182" s="31"/>
      <c r="CD182" s="31"/>
      <c r="CE182" s="31"/>
      <c r="CF182" s="31"/>
      <c r="CG182" s="31"/>
      <c r="CH182" s="31"/>
      <c r="CI182" s="31"/>
      <c r="CJ182" s="31"/>
      <c r="CK182" s="31"/>
      <c r="CL182" s="31"/>
      <c r="CM182" s="31"/>
      <c r="CN182" s="31"/>
      <c r="CO182" s="1163"/>
      <c r="CP182" s="906"/>
      <c r="CQ182" s="27"/>
      <c r="CR182" s="27"/>
      <c r="CS182" s="27"/>
      <c r="CT182" s="27"/>
      <c r="CU182" s="27"/>
      <c r="CV182" s="27"/>
      <c r="CW182" s="27"/>
      <c r="CX182" s="27"/>
      <c r="CY182" s="27"/>
      <c r="CZ182" s="27"/>
      <c r="DA182" s="27"/>
      <c r="DB182" s="27"/>
      <c r="DC182" s="27"/>
      <c r="DD182" s="53">
        <f t="shared" si="24"/>
        <v>0</v>
      </c>
      <c r="DE182" s="53">
        <f t="shared" si="25"/>
        <v>0</v>
      </c>
      <c r="DF182" s="105"/>
      <c r="DG182" s="105"/>
      <c r="DH182" s="105"/>
      <c r="DI182" s="105"/>
      <c r="DJ182" s="105"/>
      <c r="DK182" s="105"/>
      <c r="DL182" s="105"/>
      <c r="DM182" s="105"/>
      <c r="DN182" s="105"/>
      <c r="DO182" s="105"/>
      <c r="DP182" s="105"/>
      <c r="DQ182" s="105"/>
      <c r="DR182" s="105"/>
      <c r="DS182" s="105"/>
      <c r="DT182" s="105"/>
      <c r="DU182" s="105"/>
      <c r="DV182" s="105"/>
      <c r="DW182" s="105"/>
      <c r="DX182" s="105"/>
      <c r="DY182" s="105"/>
      <c r="DZ182" s="105"/>
      <c r="EA182" s="105"/>
      <c r="EB182" s="105"/>
      <c r="EC182" s="105"/>
      <c r="ED182" s="105"/>
      <c r="EE182" s="105"/>
      <c r="EF182" s="105"/>
      <c r="EG182" s="105"/>
      <c r="EH182" s="105"/>
      <c r="EI182" s="105"/>
      <c r="EJ182" s="105"/>
      <c r="EK182" s="105"/>
      <c r="EL182" s="105"/>
      <c r="EM182" s="105"/>
      <c r="EN182" s="105"/>
      <c r="EO182" s="105"/>
      <c r="EP182" s="105"/>
      <c r="EQ182" s="105"/>
      <c r="ER182" s="105"/>
      <c r="ES182" s="105"/>
      <c r="ET182" s="105"/>
      <c r="EU182" s="105"/>
      <c r="EV182" s="105"/>
      <c r="EW182" s="105"/>
      <c r="EX182" s="105"/>
      <c r="EY182" s="105"/>
      <c r="EZ182" s="105"/>
      <c r="FA182" s="105"/>
      <c r="FB182" s="105"/>
      <c r="FC182" s="105"/>
      <c r="FD182" s="105"/>
      <c r="FE182" s="81"/>
      <c r="FF182" s="105"/>
      <c r="FG182" s="105"/>
      <c r="FH182" s="105"/>
      <c r="FI182" s="105"/>
      <c r="FJ182" s="105"/>
      <c r="FK182" s="105"/>
      <c r="FL182" s="105"/>
      <c r="FM182" s="105"/>
      <c r="FN182" s="105"/>
      <c r="FO182" s="105"/>
      <c r="FP182" s="105"/>
      <c r="FQ182" s="105"/>
      <c r="FR182" s="105"/>
      <c r="FS182" s="105"/>
      <c r="FT182" s="105"/>
      <c r="FU182" s="105"/>
      <c r="FV182" s="105"/>
      <c r="FW182" s="106"/>
      <c r="FX182" s="105"/>
      <c r="FY182" s="105"/>
      <c r="FZ182" s="105"/>
      <c r="GA182" s="105"/>
      <c r="GB182" s="105"/>
      <c r="GC182" s="105"/>
      <c r="GD182" s="105"/>
      <c r="GE182" s="105"/>
      <c r="GF182" s="105"/>
      <c r="GG182" s="105"/>
      <c r="GH182" s="105"/>
      <c r="GI182" s="105"/>
      <c r="GJ182" s="105"/>
      <c r="GK182" s="105"/>
      <c r="GL182" s="105"/>
      <c r="GM182" s="105"/>
      <c r="GN182" s="105"/>
      <c r="GO182" s="105"/>
      <c r="GP182" s="105"/>
      <c r="GQ182" s="105"/>
      <c r="GR182" s="105"/>
      <c r="GS182" s="105"/>
      <c r="GT182" s="105"/>
      <c r="GU182" s="105"/>
      <c r="GV182" s="105"/>
      <c r="GW182" s="105"/>
      <c r="GX182" s="105"/>
      <c r="GY182" s="105"/>
      <c r="GZ182" s="105"/>
      <c r="HA182" s="105"/>
      <c r="HB182" s="105"/>
      <c r="HC182" s="105"/>
      <c r="HD182" s="105"/>
      <c r="HE182" s="25"/>
      <c r="HF182" s="105"/>
      <c r="HG182" s="105"/>
      <c r="HH182" s="105"/>
      <c r="HI182" s="105"/>
      <c r="HJ182" s="105"/>
      <c r="HK182" s="105"/>
      <c r="HL182" s="25"/>
      <c r="HM182" s="25"/>
      <c r="HN182" s="25"/>
      <c r="HO182" s="25"/>
      <c r="HP182" s="25"/>
      <c r="HQ182" s="25"/>
      <c r="HR182" s="25"/>
      <c r="HS182" s="25"/>
      <c r="HT182" s="25"/>
      <c r="HU182" s="25"/>
      <c r="HV182" s="25"/>
      <c r="HW182" s="25"/>
      <c r="HX182" s="25"/>
      <c r="HY182" s="25"/>
    </row>
    <row r="183" spans="1:234" ht="19.5" x14ac:dyDescent="0.25">
      <c r="A183" s="649" t="s">
        <v>252</v>
      </c>
      <c r="B183" s="34" t="s">
        <v>127</v>
      </c>
      <c r="C183" s="34" t="s">
        <v>127</v>
      </c>
      <c r="D183" s="34"/>
      <c r="E183" s="34"/>
      <c r="F183" s="34"/>
      <c r="G183" s="650"/>
      <c r="H183" s="676"/>
      <c r="I183" s="694"/>
      <c r="J183" s="37"/>
      <c r="K183" s="695"/>
      <c r="L183" s="834" t="s">
        <v>712</v>
      </c>
      <c r="M183" s="37"/>
      <c r="N183" s="69"/>
      <c r="O183" s="34"/>
      <c r="P183" s="34"/>
      <c r="Q183" s="835"/>
      <c r="R183" s="649"/>
      <c r="S183" s="34"/>
      <c r="T183" s="34"/>
      <c r="U183" s="34"/>
      <c r="V183" s="695"/>
      <c r="W183" s="957"/>
      <c r="X183" s="35"/>
      <c r="Y183" s="35"/>
      <c r="Z183" s="962"/>
      <c r="AA183" s="1010"/>
      <c r="AB183" s="649"/>
      <c r="AC183" s="650"/>
      <c r="AD183" s="1033"/>
      <c r="AE183" s="37"/>
      <c r="AF183" s="38"/>
      <c r="AG183" s="38"/>
      <c r="AH183" s="1107"/>
      <c r="AI183" s="1164"/>
      <c r="AJ183" s="39"/>
      <c r="AK183" s="39"/>
      <c r="AL183" s="39"/>
      <c r="AM183" s="39"/>
      <c r="AN183" s="39"/>
      <c r="AO183" s="39"/>
      <c r="AP183" s="39"/>
      <c r="AQ183" s="39"/>
      <c r="AR183" s="39"/>
      <c r="AS183" s="39"/>
      <c r="AT183" s="39"/>
      <c r="AU183" s="39"/>
      <c r="AV183" s="39"/>
      <c r="AW183" s="39"/>
      <c r="AX183" s="39"/>
      <c r="AY183" s="39"/>
      <c r="AZ183" s="39"/>
      <c r="BA183" s="39"/>
      <c r="BB183" s="39"/>
      <c r="BC183" s="39"/>
      <c r="BD183" s="39"/>
      <c r="BE183" s="39"/>
      <c r="BF183" s="39"/>
      <c r="BG183" s="39"/>
      <c r="BH183" s="39"/>
      <c r="BI183" s="39"/>
      <c r="BJ183" s="39"/>
      <c r="BK183" s="39"/>
      <c r="BL183" s="39"/>
      <c r="BM183" s="39"/>
      <c r="BN183" s="39"/>
      <c r="BO183" s="39"/>
      <c r="BP183" s="39"/>
      <c r="BQ183" s="39"/>
      <c r="BR183" s="39"/>
      <c r="BS183" s="39"/>
      <c r="BT183" s="39"/>
      <c r="BU183" s="39"/>
      <c r="BV183" s="39"/>
      <c r="BW183" s="39"/>
      <c r="BX183" s="39"/>
      <c r="BY183" s="39"/>
      <c r="BZ183" s="39"/>
      <c r="CA183" s="39"/>
      <c r="CB183" s="39"/>
      <c r="CC183" s="39"/>
      <c r="CD183" s="39"/>
      <c r="CE183" s="39"/>
      <c r="CF183" s="39"/>
      <c r="CG183" s="39"/>
      <c r="CH183" s="39"/>
      <c r="CI183" s="39"/>
      <c r="CJ183" s="39"/>
      <c r="CK183" s="39"/>
      <c r="CL183" s="39"/>
      <c r="CM183" s="39"/>
      <c r="CN183" s="39"/>
      <c r="CO183" s="1165"/>
      <c r="CP183" s="907"/>
      <c r="CQ183" s="35"/>
      <c r="CR183" s="35"/>
      <c r="CS183" s="35"/>
      <c r="CT183" s="35"/>
      <c r="CU183" s="35"/>
      <c r="CV183" s="35"/>
      <c r="CW183" s="35"/>
      <c r="CX183" s="35"/>
      <c r="CY183" s="35"/>
      <c r="CZ183" s="35"/>
      <c r="DA183" s="35"/>
      <c r="DB183" s="35"/>
      <c r="DC183" s="35"/>
      <c r="DD183" s="53">
        <f t="shared" si="24"/>
        <v>0</v>
      </c>
      <c r="DE183" s="53">
        <f t="shared" si="25"/>
        <v>0</v>
      </c>
      <c r="DF183" s="105"/>
      <c r="DG183" s="105"/>
      <c r="DH183" s="105"/>
      <c r="DI183" s="105"/>
      <c r="DJ183" s="105"/>
      <c r="DK183" s="105"/>
      <c r="DL183" s="105"/>
      <c r="DM183" s="105"/>
      <c r="DN183" s="105"/>
      <c r="DO183" s="105"/>
      <c r="DP183" s="105"/>
      <c r="DQ183" s="105"/>
      <c r="DR183" s="105"/>
      <c r="DS183" s="105"/>
      <c r="DT183" s="105"/>
      <c r="DU183" s="105"/>
      <c r="DV183" s="105"/>
      <c r="DW183" s="105"/>
      <c r="DX183" s="105"/>
      <c r="DY183" s="105"/>
      <c r="DZ183" s="105"/>
      <c r="EA183" s="105"/>
      <c r="EB183" s="105"/>
      <c r="EC183" s="105"/>
      <c r="ED183" s="105"/>
      <c r="EE183" s="105"/>
      <c r="EF183" s="105"/>
      <c r="EG183" s="105"/>
      <c r="EH183" s="105"/>
      <c r="EI183" s="105"/>
      <c r="EJ183" s="105"/>
      <c r="EK183" s="105"/>
      <c r="EL183" s="105"/>
      <c r="EM183" s="105"/>
      <c r="EN183" s="105"/>
      <c r="EO183" s="105"/>
      <c r="EP183" s="105"/>
      <c r="EQ183" s="105"/>
      <c r="ER183" s="105"/>
      <c r="ES183" s="105"/>
      <c r="ET183" s="105"/>
      <c r="EU183" s="105"/>
      <c r="EV183" s="105"/>
      <c r="EW183" s="105"/>
      <c r="EX183" s="105"/>
      <c r="EY183" s="105"/>
      <c r="EZ183" s="105"/>
      <c r="FA183" s="105"/>
      <c r="FB183" s="105"/>
      <c r="FC183" s="105"/>
      <c r="FD183" s="105"/>
      <c r="FE183" s="81"/>
      <c r="FF183" s="105"/>
      <c r="FG183" s="105"/>
      <c r="FH183" s="105"/>
      <c r="FI183" s="105"/>
      <c r="FJ183" s="105"/>
      <c r="FK183" s="80"/>
      <c r="FL183" s="80"/>
      <c r="FM183" s="80"/>
      <c r="FN183" s="80"/>
      <c r="FO183" s="80"/>
      <c r="FP183" s="80"/>
      <c r="FQ183" s="80"/>
      <c r="FR183" s="80"/>
      <c r="FS183" s="80"/>
      <c r="FT183" s="80"/>
      <c r="FU183" s="80"/>
      <c r="FV183" s="80"/>
      <c r="FW183" s="82"/>
      <c r="FX183" s="80"/>
      <c r="FY183" s="80"/>
      <c r="FZ183" s="80"/>
      <c r="GA183" s="80"/>
      <c r="GB183" s="80"/>
      <c r="GC183" s="80"/>
      <c r="GD183" s="80"/>
      <c r="GE183" s="80"/>
      <c r="GF183" s="80"/>
      <c r="GG183" s="80"/>
      <c r="GH183" s="80"/>
      <c r="GI183" s="80"/>
      <c r="GJ183" s="80"/>
      <c r="GK183" s="80"/>
      <c r="GL183" s="80"/>
      <c r="GM183" s="80"/>
      <c r="GN183" s="80"/>
      <c r="GO183" s="80"/>
      <c r="GP183" s="80"/>
      <c r="GQ183" s="80"/>
      <c r="GR183" s="80"/>
      <c r="GS183" s="80"/>
      <c r="GT183" s="80"/>
      <c r="GU183" s="80"/>
      <c r="GV183" s="80"/>
      <c r="GW183" s="80"/>
      <c r="GX183" s="80"/>
      <c r="GY183" s="80"/>
      <c r="GZ183" s="80"/>
      <c r="HA183" s="80"/>
      <c r="HB183" s="80"/>
      <c r="HC183" s="80"/>
      <c r="HD183" s="80"/>
      <c r="HE183" s="33"/>
      <c r="HF183" s="80"/>
      <c r="HG183" s="80"/>
      <c r="HH183" s="80"/>
      <c r="HI183" s="80"/>
      <c r="HJ183" s="80"/>
      <c r="HK183" s="80"/>
      <c r="HL183" s="33"/>
      <c r="HM183" s="33"/>
      <c r="HN183" s="33"/>
      <c r="HO183" s="33"/>
      <c r="HP183" s="33"/>
      <c r="HQ183" s="33"/>
      <c r="HR183" s="33"/>
      <c r="HS183" s="25"/>
      <c r="HT183" s="25"/>
      <c r="HU183" s="25"/>
      <c r="HV183" s="25"/>
      <c r="HW183" s="25"/>
      <c r="HX183" s="25"/>
      <c r="HY183" s="25"/>
    </row>
    <row r="184" spans="1:234" ht="19.5" x14ac:dyDescent="0.25">
      <c r="A184" s="659" t="s">
        <v>252</v>
      </c>
      <c r="B184" s="70" t="s">
        <v>127</v>
      </c>
      <c r="C184" s="70" t="s">
        <v>127</v>
      </c>
      <c r="D184" s="70" t="s">
        <v>523</v>
      </c>
      <c r="E184" s="70"/>
      <c r="F184" s="70"/>
      <c r="G184" s="660"/>
      <c r="H184" s="680"/>
      <c r="I184" s="711"/>
      <c r="J184" s="78"/>
      <c r="K184" s="712"/>
      <c r="L184" s="841" t="s">
        <v>713</v>
      </c>
      <c r="M184" s="78"/>
      <c r="N184" s="77"/>
      <c r="O184" s="200"/>
      <c r="P184" s="70"/>
      <c r="Q184" s="842"/>
      <c r="R184" s="659"/>
      <c r="S184" s="70"/>
      <c r="T184" s="200"/>
      <c r="U184" s="200"/>
      <c r="V184" s="712"/>
      <c r="W184" s="963"/>
      <c r="X184" s="71"/>
      <c r="Y184" s="71"/>
      <c r="Z184" s="660"/>
      <c r="AA184" s="1013"/>
      <c r="AB184" s="1079"/>
      <c r="AC184" s="941"/>
      <c r="AD184" s="1042"/>
      <c r="AE184" s="78"/>
      <c r="AF184" s="74"/>
      <c r="AG184" s="74"/>
      <c r="AH184" s="1113"/>
      <c r="AI184" s="1176"/>
      <c r="AJ184" s="75"/>
      <c r="AK184" s="75"/>
      <c r="AL184" s="75"/>
      <c r="AM184" s="75"/>
      <c r="AN184" s="75"/>
      <c r="AO184" s="75"/>
      <c r="AP184" s="75"/>
      <c r="AQ184" s="75"/>
      <c r="AR184" s="75"/>
      <c r="AS184" s="75"/>
      <c r="AT184" s="75"/>
      <c r="AU184" s="75"/>
      <c r="AV184" s="75"/>
      <c r="AW184" s="75"/>
      <c r="AX184" s="75"/>
      <c r="AY184" s="75"/>
      <c r="AZ184" s="75"/>
      <c r="BA184" s="75"/>
      <c r="BB184" s="75"/>
      <c r="BC184" s="75"/>
      <c r="BD184" s="75"/>
      <c r="BE184" s="75"/>
      <c r="BF184" s="75"/>
      <c r="BG184" s="75"/>
      <c r="BH184" s="75"/>
      <c r="BI184" s="75"/>
      <c r="BJ184" s="75"/>
      <c r="BK184" s="75"/>
      <c r="BL184" s="75"/>
      <c r="BM184" s="75"/>
      <c r="BN184" s="75"/>
      <c r="BO184" s="75"/>
      <c r="BP184" s="75"/>
      <c r="BQ184" s="75"/>
      <c r="BR184" s="75"/>
      <c r="BS184" s="75"/>
      <c r="BT184" s="75"/>
      <c r="BU184" s="75"/>
      <c r="BV184" s="75"/>
      <c r="BW184" s="75"/>
      <c r="BX184" s="75"/>
      <c r="BY184" s="75"/>
      <c r="BZ184" s="75"/>
      <c r="CA184" s="75"/>
      <c r="CB184" s="75"/>
      <c r="CC184" s="75"/>
      <c r="CD184" s="75"/>
      <c r="CE184" s="75"/>
      <c r="CF184" s="75"/>
      <c r="CG184" s="75"/>
      <c r="CH184" s="75"/>
      <c r="CI184" s="75"/>
      <c r="CJ184" s="75"/>
      <c r="CK184" s="75"/>
      <c r="CL184" s="75"/>
      <c r="CM184" s="75"/>
      <c r="CN184" s="75"/>
      <c r="CO184" s="1177"/>
      <c r="CP184" s="913"/>
      <c r="CQ184" s="71"/>
      <c r="CR184" s="71"/>
      <c r="CS184" s="71"/>
      <c r="CT184" s="71"/>
      <c r="CU184" s="71"/>
      <c r="CV184" s="71"/>
      <c r="CW184" s="71"/>
      <c r="CX184" s="71"/>
      <c r="CY184" s="71"/>
      <c r="CZ184" s="71"/>
      <c r="DA184" s="71"/>
      <c r="DB184" s="71"/>
      <c r="DC184" s="71"/>
      <c r="DD184" s="53">
        <f t="shared" si="24"/>
        <v>0</v>
      </c>
      <c r="DE184" s="53">
        <f t="shared" si="25"/>
        <v>0</v>
      </c>
      <c r="DF184" s="80"/>
      <c r="DG184" s="80"/>
      <c r="DH184" s="80"/>
      <c r="DI184" s="80"/>
      <c r="DJ184" s="80"/>
      <c r="DK184" s="80"/>
      <c r="DL184" s="80"/>
      <c r="DM184" s="80"/>
      <c r="DN184" s="80"/>
      <c r="DO184" s="80"/>
      <c r="DP184" s="80"/>
      <c r="DQ184" s="80"/>
      <c r="DR184" s="80"/>
      <c r="DS184" s="80"/>
      <c r="DT184" s="80"/>
      <c r="DU184" s="80"/>
      <c r="DV184" s="80"/>
      <c r="DW184" s="80"/>
      <c r="DX184" s="80"/>
      <c r="DY184" s="80"/>
      <c r="DZ184" s="80"/>
      <c r="EA184" s="80"/>
      <c r="EB184" s="80"/>
      <c r="EC184" s="80"/>
      <c r="ED184" s="80"/>
      <c r="EE184" s="80"/>
      <c r="EF184" s="80"/>
      <c r="EG184" s="80"/>
      <c r="EH184" s="80"/>
      <c r="EI184" s="80"/>
      <c r="EJ184" s="80"/>
      <c r="EK184" s="80"/>
      <c r="EL184" s="80"/>
      <c r="EM184" s="80"/>
      <c r="EN184" s="80"/>
      <c r="EO184" s="80"/>
      <c r="EP184" s="80"/>
      <c r="EQ184" s="80"/>
      <c r="ER184" s="80"/>
      <c r="ES184" s="80"/>
      <c r="ET184" s="80"/>
      <c r="EU184" s="80"/>
      <c r="EV184" s="80"/>
      <c r="EW184" s="80"/>
      <c r="EX184" s="80"/>
      <c r="EY184" s="80"/>
      <c r="EZ184" s="80"/>
      <c r="FA184" s="80"/>
      <c r="FB184" s="80"/>
      <c r="FC184" s="80"/>
      <c r="FD184" s="80"/>
      <c r="FE184" s="81"/>
      <c r="FF184" s="80"/>
      <c r="FG184" s="80"/>
      <c r="FH184" s="80"/>
      <c r="FI184" s="80"/>
      <c r="FJ184" s="80"/>
      <c r="FK184" s="80"/>
      <c r="FL184" s="80"/>
      <c r="FM184" s="80"/>
      <c r="FN184" s="80"/>
      <c r="FO184" s="80"/>
      <c r="FP184" s="80"/>
      <c r="FQ184" s="80"/>
      <c r="FR184" s="80"/>
      <c r="FS184" s="80"/>
      <c r="FT184" s="80"/>
      <c r="FU184" s="80"/>
      <c r="FV184" s="80"/>
      <c r="FW184" s="82"/>
      <c r="FX184" s="80"/>
      <c r="FY184" s="80"/>
      <c r="FZ184" s="80"/>
      <c r="GA184" s="80"/>
      <c r="GB184" s="80"/>
      <c r="GC184" s="80"/>
      <c r="GD184" s="80"/>
      <c r="GE184" s="80"/>
      <c r="GF184" s="80"/>
      <c r="GG184" s="80"/>
      <c r="GH184" s="80"/>
      <c r="GI184" s="80"/>
      <c r="GJ184" s="80"/>
      <c r="GK184" s="80"/>
      <c r="GL184" s="80"/>
      <c r="GM184" s="80"/>
      <c r="GN184" s="80"/>
      <c r="GO184" s="80"/>
      <c r="GP184" s="80"/>
      <c r="GQ184" s="80"/>
      <c r="GR184" s="80"/>
      <c r="GS184" s="80"/>
      <c r="GT184" s="80"/>
      <c r="GU184" s="80"/>
      <c r="GV184" s="80"/>
      <c r="GW184" s="80"/>
      <c r="GX184" s="80"/>
      <c r="GY184" s="80"/>
      <c r="GZ184" s="80"/>
      <c r="HA184" s="80"/>
      <c r="HB184" s="80"/>
      <c r="HC184" s="80"/>
      <c r="HD184" s="80"/>
      <c r="HE184" s="33"/>
      <c r="HF184" s="80"/>
      <c r="HG184" s="80"/>
      <c r="HH184" s="80"/>
      <c r="HI184" s="80"/>
      <c r="HJ184" s="80"/>
      <c r="HK184" s="80"/>
      <c r="HL184" s="33"/>
      <c r="HM184" s="33"/>
      <c r="HN184" s="33"/>
      <c r="HO184" s="33"/>
      <c r="HP184" s="33"/>
      <c r="HQ184" s="33"/>
      <c r="HR184" s="33"/>
      <c r="HS184" s="33"/>
      <c r="HT184" s="33"/>
      <c r="HU184" s="33"/>
      <c r="HV184" s="33"/>
      <c r="HW184" s="33"/>
      <c r="HX184" s="33"/>
      <c r="HY184" s="33"/>
    </row>
    <row r="185" spans="1:234" ht="19.5" x14ac:dyDescent="0.25">
      <c r="A185" s="653" t="s">
        <v>252</v>
      </c>
      <c r="B185" s="47" t="s">
        <v>127</v>
      </c>
      <c r="C185" s="47" t="s">
        <v>127</v>
      </c>
      <c r="D185" s="47" t="s">
        <v>523</v>
      </c>
      <c r="E185" s="47" t="s">
        <v>714</v>
      </c>
      <c r="F185" s="47"/>
      <c r="G185" s="654"/>
      <c r="H185" s="678"/>
      <c r="I185" s="698"/>
      <c r="J185" s="50"/>
      <c r="K185" s="699"/>
      <c r="L185" s="824" t="s">
        <v>715</v>
      </c>
      <c r="M185" s="50"/>
      <c r="N185" s="49"/>
      <c r="O185" s="198"/>
      <c r="P185" s="47"/>
      <c r="Q185" s="825"/>
      <c r="R185" s="653"/>
      <c r="S185" s="47"/>
      <c r="T185" s="198"/>
      <c r="U185" s="198"/>
      <c r="V185" s="699"/>
      <c r="W185" s="959"/>
      <c r="X185" s="48"/>
      <c r="Y185" s="48"/>
      <c r="Z185" s="654"/>
      <c r="AA185" s="1005"/>
      <c r="AB185" s="993"/>
      <c r="AC185" s="942"/>
      <c r="AD185" s="1035"/>
      <c r="AE185" s="50"/>
      <c r="AF185" s="51"/>
      <c r="AG185" s="51"/>
      <c r="AH185" s="1109"/>
      <c r="AI185" s="1168"/>
      <c r="AJ185" s="52"/>
      <c r="AK185" s="52"/>
      <c r="AL185" s="52"/>
      <c r="AM185" s="52"/>
      <c r="AN185" s="52"/>
      <c r="AO185" s="52"/>
      <c r="AP185" s="52"/>
      <c r="AQ185" s="52"/>
      <c r="AR185" s="52"/>
      <c r="AS185" s="52"/>
      <c r="AT185" s="52"/>
      <c r="AU185" s="52"/>
      <c r="AV185" s="52"/>
      <c r="AW185" s="52"/>
      <c r="AX185" s="52"/>
      <c r="AY185" s="52"/>
      <c r="AZ185" s="52"/>
      <c r="BA185" s="52"/>
      <c r="BB185" s="52"/>
      <c r="BC185" s="52"/>
      <c r="BD185" s="52"/>
      <c r="BE185" s="52"/>
      <c r="BF185" s="52"/>
      <c r="BG185" s="52"/>
      <c r="BH185" s="52"/>
      <c r="BI185" s="52"/>
      <c r="BJ185" s="52"/>
      <c r="BK185" s="52"/>
      <c r="BL185" s="52"/>
      <c r="BM185" s="52"/>
      <c r="BN185" s="52"/>
      <c r="BO185" s="52"/>
      <c r="BP185" s="52"/>
      <c r="BQ185" s="52"/>
      <c r="BR185" s="52"/>
      <c r="BS185" s="52"/>
      <c r="BT185" s="52"/>
      <c r="BU185" s="52"/>
      <c r="BV185" s="52"/>
      <c r="BW185" s="52"/>
      <c r="BX185" s="52"/>
      <c r="BY185" s="52"/>
      <c r="BZ185" s="52"/>
      <c r="CA185" s="52"/>
      <c r="CB185" s="52"/>
      <c r="CC185" s="52"/>
      <c r="CD185" s="52"/>
      <c r="CE185" s="52"/>
      <c r="CF185" s="52"/>
      <c r="CG185" s="52"/>
      <c r="CH185" s="52"/>
      <c r="CI185" s="52"/>
      <c r="CJ185" s="52"/>
      <c r="CK185" s="52"/>
      <c r="CL185" s="52"/>
      <c r="CM185" s="52"/>
      <c r="CN185" s="52"/>
      <c r="CO185" s="1169"/>
      <c r="CP185" s="909"/>
      <c r="CQ185" s="48"/>
      <c r="CR185" s="48"/>
      <c r="CS185" s="48"/>
      <c r="CT185" s="48"/>
      <c r="CU185" s="48"/>
      <c r="CV185" s="48"/>
      <c r="CW185" s="48"/>
      <c r="CX185" s="48"/>
      <c r="CY185" s="48"/>
      <c r="CZ185" s="48"/>
      <c r="DA185" s="48"/>
      <c r="DB185" s="48"/>
      <c r="DC185" s="48"/>
      <c r="DD185" s="53">
        <f t="shared" si="24"/>
        <v>0</v>
      </c>
      <c r="DE185" s="53">
        <f t="shared" si="25"/>
        <v>0</v>
      </c>
      <c r="DF185" s="80"/>
      <c r="DG185" s="80"/>
      <c r="DH185" s="80"/>
      <c r="DI185" s="80"/>
      <c r="DJ185" s="80"/>
      <c r="DK185" s="80"/>
      <c r="DL185" s="80"/>
      <c r="DM185" s="80"/>
      <c r="DN185" s="80"/>
      <c r="DO185" s="80"/>
      <c r="DP185" s="80"/>
      <c r="DQ185" s="80"/>
      <c r="DR185" s="80"/>
      <c r="DS185" s="80"/>
      <c r="DT185" s="80"/>
      <c r="DU185" s="80"/>
      <c r="DV185" s="80"/>
      <c r="DW185" s="80"/>
      <c r="DX185" s="80"/>
      <c r="DY185" s="80"/>
      <c r="DZ185" s="80"/>
      <c r="EA185" s="80"/>
      <c r="EB185" s="80"/>
      <c r="EC185" s="80"/>
      <c r="ED185" s="80"/>
      <c r="EE185" s="80"/>
      <c r="EF185" s="80"/>
      <c r="EG185" s="80"/>
      <c r="EH185" s="80"/>
      <c r="EI185" s="80"/>
      <c r="EJ185" s="80"/>
      <c r="EK185" s="80"/>
      <c r="EL185" s="80"/>
      <c r="EM185" s="80"/>
      <c r="EN185" s="80"/>
      <c r="EO185" s="80"/>
      <c r="EP185" s="80"/>
      <c r="EQ185" s="80"/>
      <c r="ER185" s="80"/>
      <c r="ES185" s="80"/>
      <c r="ET185" s="80"/>
      <c r="EU185" s="80"/>
      <c r="EV185" s="80"/>
      <c r="EW185" s="80"/>
      <c r="EX185" s="80"/>
      <c r="EY185" s="80"/>
      <c r="EZ185" s="80"/>
      <c r="FA185" s="80"/>
      <c r="FB185" s="80"/>
      <c r="FC185" s="80"/>
      <c r="FD185" s="80"/>
      <c r="FE185" s="81"/>
      <c r="FF185" s="80"/>
      <c r="FG185" s="80"/>
      <c r="FH185" s="80"/>
      <c r="FI185" s="80"/>
      <c r="FJ185" s="80"/>
      <c r="FK185" s="80"/>
      <c r="FL185" s="80"/>
      <c r="FM185" s="80"/>
      <c r="FN185" s="80"/>
      <c r="FO185" s="80"/>
      <c r="FP185" s="80"/>
      <c r="FQ185" s="80"/>
      <c r="FR185" s="80"/>
      <c r="FS185" s="80"/>
      <c r="FT185" s="80"/>
      <c r="FU185" s="80"/>
      <c r="FV185" s="80"/>
      <c r="FW185" s="82"/>
      <c r="FX185" s="80"/>
      <c r="FY185" s="80"/>
      <c r="FZ185" s="80"/>
      <c r="GA185" s="80"/>
      <c r="GB185" s="80"/>
      <c r="GC185" s="80"/>
      <c r="GD185" s="80"/>
      <c r="GE185" s="80"/>
      <c r="GF185" s="80"/>
      <c r="GG185" s="80"/>
      <c r="GH185" s="80"/>
      <c r="GI185" s="80"/>
      <c r="GJ185" s="80"/>
      <c r="GK185" s="80"/>
      <c r="GL185" s="80"/>
      <c r="GM185" s="80"/>
      <c r="GN185" s="80"/>
      <c r="GO185" s="80"/>
      <c r="GP185" s="80"/>
      <c r="GQ185" s="80"/>
      <c r="GR185" s="80"/>
      <c r="GS185" s="80"/>
      <c r="GT185" s="80"/>
      <c r="GU185" s="80"/>
      <c r="GV185" s="80"/>
      <c r="GW185" s="80"/>
      <c r="GX185" s="80"/>
      <c r="GY185" s="80"/>
      <c r="GZ185" s="80"/>
      <c r="HA185" s="80"/>
      <c r="HB185" s="80"/>
      <c r="HC185" s="80"/>
      <c r="HD185" s="80"/>
      <c r="HE185" s="33"/>
      <c r="HF185" s="80"/>
      <c r="HG185" s="80"/>
      <c r="HH185" s="80"/>
      <c r="HI185" s="80"/>
      <c r="HJ185" s="80"/>
      <c r="HK185" s="80"/>
      <c r="HL185" s="33"/>
      <c r="HM185" s="33"/>
      <c r="HN185" s="33"/>
      <c r="HO185" s="33"/>
      <c r="HP185" s="33"/>
      <c r="HQ185" s="33"/>
      <c r="HR185" s="33"/>
      <c r="HS185" s="33"/>
      <c r="HT185" s="33"/>
      <c r="HU185" s="33"/>
      <c r="HV185" s="33"/>
      <c r="HW185" s="33"/>
      <c r="HX185" s="33"/>
      <c r="HY185" s="33"/>
    </row>
    <row r="186" spans="1:234" ht="20.25" thickBot="1" x14ac:dyDescent="0.3">
      <c r="A186" s="661" t="s">
        <v>252</v>
      </c>
      <c r="B186" s="297" t="s">
        <v>127</v>
      </c>
      <c r="C186" s="297" t="s">
        <v>127</v>
      </c>
      <c r="D186" s="297" t="s">
        <v>523</v>
      </c>
      <c r="E186" s="297" t="s">
        <v>714</v>
      </c>
      <c r="F186" s="297" t="s">
        <v>106</v>
      </c>
      <c r="G186" s="662"/>
      <c r="H186" s="681"/>
      <c r="I186" s="730"/>
      <c r="J186" s="305"/>
      <c r="K186" s="731"/>
      <c r="L186" s="838" t="s">
        <v>716</v>
      </c>
      <c r="M186" s="305"/>
      <c r="N186" s="300"/>
      <c r="O186" s="301"/>
      <c r="P186" s="297"/>
      <c r="Q186" s="839"/>
      <c r="R186" s="661"/>
      <c r="S186" s="297"/>
      <c r="T186" s="301"/>
      <c r="U186" s="301"/>
      <c r="V186" s="731"/>
      <c r="W186" s="964"/>
      <c r="X186" s="298"/>
      <c r="Y186" s="298"/>
      <c r="Z186" s="662"/>
      <c r="AA186" s="1012"/>
      <c r="AB186" s="1077"/>
      <c r="AC186" s="1078"/>
      <c r="AD186" s="1057"/>
      <c r="AE186" s="305"/>
      <c r="AF186" s="302"/>
      <c r="AG186" s="302"/>
      <c r="AH186" s="1114"/>
      <c r="AI186" s="1178"/>
      <c r="AJ186" s="303"/>
      <c r="AK186" s="303"/>
      <c r="AL186" s="303"/>
      <c r="AM186" s="303"/>
      <c r="AN186" s="303"/>
      <c r="AO186" s="303"/>
      <c r="AP186" s="303"/>
      <c r="AQ186" s="303"/>
      <c r="AR186" s="303"/>
      <c r="AS186" s="303"/>
      <c r="AT186" s="303"/>
      <c r="AU186" s="303"/>
      <c r="AV186" s="303"/>
      <c r="AW186" s="303"/>
      <c r="AX186" s="303"/>
      <c r="AY186" s="303"/>
      <c r="AZ186" s="303"/>
      <c r="BA186" s="303"/>
      <c r="BB186" s="303"/>
      <c r="BC186" s="303"/>
      <c r="BD186" s="303"/>
      <c r="BE186" s="303"/>
      <c r="BF186" s="303"/>
      <c r="BG186" s="303"/>
      <c r="BH186" s="303"/>
      <c r="BI186" s="303"/>
      <c r="BJ186" s="303"/>
      <c r="BK186" s="303"/>
      <c r="BL186" s="303"/>
      <c r="BM186" s="303"/>
      <c r="BN186" s="303"/>
      <c r="BO186" s="303"/>
      <c r="BP186" s="303"/>
      <c r="BQ186" s="303"/>
      <c r="BR186" s="303"/>
      <c r="BS186" s="303"/>
      <c r="BT186" s="303"/>
      <c r="BU186" s="303"/>
      <c r="BV186" s="303"/>
      <c r="BW186" s="303"/>
      <c r="BX186" s="303"/>
      <c r="BY186" s="303"/>
      <c r="BZ186" s="303"/>
      <c r="CA186" s="303"/>
      <c r="CB186" s="303"/>
      <c r="CC186" s="303"/>
      <c r="CD186" s="303"/>
      <c r="CE186" s="303"/>
      <c r="CF186" s="303"/>
      <c r="CG186" s="303"/>
      <c r="CH186" s="303"/>
      <c r="CI186" s="303"/>
      <c r="CJ186" s="303"/>
      <c r="CK186" s="303"/>
      <c r="CL186" s="303"/>
      <c r="CM186" s="303"/>
      <c r="CN186" s="303"/>
      <c r="CO186" s="1179"/>
      <c r="CP186" s="914"/>
      <c r="CQ186" s="298"/>
      <c r="CR186" s="298"/>
      <c r="CS186" s="298"/>
      <c r="CT186" s="298"/>
      <c r="CU186" s="298"/>
      <c r="CV186" s="298"/>
      <c r="CW186" s="298"/>
      <c r="CX186" s="298"/>
      <c r="CY186" s="298"/>
      <c r="CZ186" s="298"/>
      <c r="DA186" s="298"/>
      <c r="DB186" s="298"/>
      <c r="DC186" s="298"/>
      <c r="DD186" s="53">
        <f t="shared" si="24"/>
        <v>0</v>
      </c>
      <c r="DE186" s="53">
        <f t="shared" si="25"/>
        <v>0</v>
      </c>
      <c r="DF186" s="105"/>
      <c r="DG186" s="105"/>
      <c r="DH186" s="105"/>
      <c r="DI186" s="105"/>
      <c r="DJ186" s="105"/>
      <c r="DK186" s="105"/>
      <c r="DL186" s="105"/>
      <c r="DM186" s="105"/>
      <c r="DN186" s="105"/>
      <c r="DO186" s="105"/>
      <c r="DP186" s="105"/>
      <c r="DQ186" s="105"/>
      <c r="DR186" s="105"/>
      <c r="DS186" s="105"/>
      <c r="DT186" s="105"/>
      <c r="DU186" s="105"/>
      <c r="DV186" s="105"/>
      <c r="DW186" s="105"/>
      <c r="DX186" s="105"/>
      <c r="DY186" s="105"/>
      <c r="DZ186" s="105"/>
      <c r="EA186" s="105"/>
      <c r="EB186" s="105"/>
      <c r="EC186" s="105"/>
      <c r="ED186" s="105"/>
      <c r="EE186" s="105"/>
      <c r="EF186" s="105"/>
      <c r="EG186" s="105"/>
      <c r="EH186" s="105"/>
      <c r="EI186" s="105"/>
      <c r="EJ186" s="105"/>
      <c r="EK186" s="105"/>
      <c r="EL186" s="105"/>
      <c r="EM186" s="105"/>
      <c r="EN186" s="105"/>
      <c r="EO186" s="105"/>
      <c r="EP186" s="105"/>
      <c r="EQ186" s="105"/>
      <c r="ER186" s="105"/>
      <c r="ES186" s="105"/>
      <c r="ET186" s="105"/>
      <c r="EU186" s="105"/>
      <c r="EV186" s="105"/>
      <c r="EW186" s="105"/>
      <c r="EX186" s="105"/>
      <c r="EY186" s="105"/>
      <c r="EZ186" s="105"/>
      <c r="FA186" s="105"/>
      <c r="FB186" s="105"/>
      <c r="FC186" s="105"/>
      <c r="FD186" s="105"/>
      <c r="FE186" s="81"/>
      <c r="FF186" s="105"/>
      <c r="FG186" s="105"/>
      <c r="FH186" s="105"/>
      <c r="FI186" s="105"/>
      <c r="FJ186" s="105"/>
      <c r="FK186" s="107"/>
      <c r="FL186" s="107"/>
      <c r="FM186" s="107"/>
      <c r="FN186" s="107"/>
      <c r="FO186" s="107"/>
      <c r="FP186" s="107"/>
      <c r="FQ186" s="107"/>
      <c r="FR186" s="107"/>
      <c r="FS186" s="107"/>
      <c r="FT186" s="107"/>
      <c r="FU186" s="107"/>
      <c r="FV186" s="107"/>
      <c r="FW186" s="108"/>
      <c r="FX186" s="107"/>
      <c r="FY186" s="107"/>
      <c r="FZ186" s="107"/>
      <c r="GA186" s="107"/>
      <c r="GB186" s="107"/>
      <c r="GC186" s="107"/>
      <c r="GD186" s="107"/>
      <c r="GE186" s="107"/>
      <c r="GF186" s="107"/>
      <c r="GG186" s="107"/>
      <c r="GH186" s="107"/>
      <c r="GI186" s="107"/>
      <c r="GJ186" s="107"/>
      <c r="GK186" s="107"/>
      <c r="GL186" s="107"/>
      <c r="GM186" s="107"/>
      <c r="GN186" s="107"/>
      <c r="GO186" s="107"/>
      <c r="GP186" s="107"/>
      <c r="GQ186" s="107"/>
      <c r="GR186" s="107"/>
      <c r="GS186" s="107"/>
      <c r="GT186" s="107"/>
      <c r="GU186" s="107"/>
      <c r="GV186" s="107"/>
      <c r="GW186" s="107"/>
      <c r="GX186" s="107"/>
      <c r="GY186" s="107"/>
      <c r="GZ186" s="107"/>
      <c r="HA186" s="107"/>
      <c r="HB186" s="107"/>
      <c r="HC186" s="107"/>
      <c r="HD186" s="107"/>
      <c r="HE186" s="46"/>
      <c r="HF186" s="107"/>
      <c r="HG186" s="107"/>
      <c r="HH186" s="107"/>
      <c r="HI186" s="107"/>
      <c r="HJ186" s="107"/>
      <c r="HK186" s="107"/>
      <c r="HL186" s="46"/>
      <c r="HM186" s="46"/>
      <c r="HN186" s="46"/>
      <c r="HO186" s="46"/>
      <c r="HP186" s="46"/>
      <c r="HQ186" s="46"/>
      <c r="HR186" s="46"/>
      <c r="HS186" s="25"/>
      <c r="HT186" s="25"/>
      <c r="HU186" s="25"/>
      <c r="HV186" s="25"/>
      <c r="HW186" s="25"/>
      <c r="HX186" s="25"/>
      <c r="HY186" s="25"/>
    </row>
    <row r="187" spans="1:234" s="66" customFormat="1" ht="94.5" customHeight="1" thickBot="1" x14ac:dyDescent="0.3">
      <c r="A187" s="580" t="s">
        <v>252</v>
      </c>
      <c r="B187" s="581" t="s">
        <v>127</v>
      </c>
      <c r="C187" s="581" t="s">
        <v>127</v>
      </c>
      <c r="D187" s="581" t="s">
        <v>523</v>
      </c>
      <c r="E187" s="581" t="s">
        <v>714</v>
      </c>
      <c r="F187" s="581" t="s">
        <v>106</v>
      </c>
      <c r="G187" s="529" t="s">
        <v>717</v>
      </c>
      <c r="H187" s="282" t="s">
        <v>113</v>
      </c>
      <c r="I187" s="582" t="s">
        <v>719</v>
      </c>
      <c r="J187" s="583" t="s">
        <v>720</v>
      </c>
      <c r="K187" s="738">
        <v>1</v>
      </c>
      <c r="L187" s="891" t="s">
        <v>718</v>
      </c>
      <c r="M187" s="583">
        <v>2021005810220</v>
      </c>
      <c r="N187" s="389">
        <v>265775266.88999999</v>
      </c>
      <c r="O187" s="543" t="s">
        <v>1000</v>
      </c>
      <c r="P187" s="391" t="s">
        <v>1001</v>
      </c>
      <c r="Q187" s="892" t="s">
        <v>1003</v>
      </c>
      <c r="R187" s="925" t="s">
        <v>1122</v>
      </c>
      <c r="S187" s="391" t="s">
        <v>1002</v>
      </c>
      <c r="T187" s="542">
        <v>44200</v>
      </c>
      <c r="U187" s="542">
        <v>44258</v>
      </c>
      <c r="V187" s="738" t="s">
        <v>1009</v>
      </c>
      <c r="W187" s="979" t="s">
        <v>120</v>
      </c>
      <c r="X187" s="563">
        <f>CU187</f>
        <v>265775266.88999999</v>
      </c>
      <c r="Y187" s="584">
        <v>91122</v>
      </c>
      <c r="Z187" s="589" t="s">
        <v>725</v>
      </c>
      <c r="AA187" s="1007">
        <v>265775.26688999997</v>
      </c>
      <c r="AB187" s="1075" t="s">
        <v>721</v>
      </c>
      <c r="AC187" s="952" t="s">
        <v>1004</v>
      </c>
      <c r="AD187" s="1040" t="s">
        <v>722</v>
      </c>
      <c r="AE187" s="402" t="s">
        <v>723</v>
      </c>
      <c r="AF187" s="586">
        <v>265775266.88999999</v>
      </c>
      <c r="AG187" s="586">
        <v>0</v>
      </c>
      <c r="AH187" s="1137">
        <f t="shared" si="26"/>
        <v>265775266.88999999</v>
      </c>
      <c r="AI187" s="1172">
        <v>265.77526688999995</v>
      </c>
      <c r="AJ187" s="404"/>
      <c r="AK187" s="397"/>
      <c r="AL187" s="397"/>
      <c r="AM187" s="397"/>
      <c r="AN187" s="397"/>
      <c r="AO187" s="397"/>
      <c r="AP187" s="397"/>
      <c r="AQ187" s="397"/>
      <c r="AR187" s="397"/>
      <c r="AS187" s="397"/>
      <c r="AT187" s="397"/>
      <c r="AU187" s="397"/>
      <c r="AV187" s="397"/>
      <c r="AW187" s="397"/>
      <c r="AX187" s="397"/>
      <c r="AY187" s="397"/>
      <c r="AZ187" s="397"/>
      <c r="BA187" s="397"/>
      <c r="BB187" s="397"/>
      <c r="BC187" s="397">
        <v>265.76996788999998</v>
      </c>
      <c r="BD187" s="397"/>
      <c r="BE187" s="397"/>
      <c r="BF187" s="397">
        <v>5.2990000000000008E-3</v>
      </c>
      <c r="BG187" s="397"/>
      <c r="BH187" s="397"/>
      <c r="BI187" s="397"/>
      <c r="BJ187" s="397"/>
      <c r="BK187" s="397"/>
      <c r="BL187" s="397"/>
      <c r="BM187" s="397"/>
      <c r="BN187" s="397"/>
      <c r="BO187" s="397"/>
      <c r="BP187" s="397"/>
      <c r="BQ187" s="397"/>
      <c r="BR187" s="397"/>
      <c r="BS187" s="488"/>
      <c r="BT187" s="488"/>
      <c r="BU187" s="488"/>
      <c r="BV187" s="488"/>
      <c r="BW187" s="488"/>
      <c r="BX187" s="397"/>
      <c r="BY187" s="397"/>
      <c r="BZ187" s="397"/>
      <c r="CA187" s="397"/>
      <c r="CB187" s="397"/>
      <c r="CC187" s="397"/>
      <c r="CD187" s="397"/>
      <c r="CE187" s="397"/>
      <c r="CF187" s="397"/>
      <c r="CG187" s="397"/>
      <c r="CH187" s="397"/>
      <c r="CI187" s="397"/>
      <c r="CJ187" s="397"/>
      <c r="CK187" s="397"/>
      <c r="CL187" s="397"/>
      <c r="CM187" s="398"/>
      <c r="CN187" s="398"/>
      <c r="CO187" s="1173"/>
      <c r="CP187" s="1218">
        <v>1903041</v>
      </c>
      <c r="CQ187" s="412" t="s">
        <v>724</v>
      </c>
      <c r="CR187" s="587">
        <v>19031</v>
      </c>
      <c r="CS187" s="588" t="s">
        <v>1170</v>
      </c>
      <c r="CT187" s="489" t="s">
        <v>120</v>
      </c>
      <c r="CU187" s="491">
        <f>AH187</f>
        <v>265775266.88999999</v>
      </c>
      <c r="CV187" s="584">
        <v>91122</v>
      </c>
      <c r="CW187" s="585" t="s">
        <v>725</v>
      </c>
      <c r="CX187" s="584">
        <v>10</v>
      </c>
      <c r="CY187" s="585" t="s">
        <v>726</v>
      </c>
      <c r="CZ187" s="584">
        <v>70131</v>
      </c>
      <c r="DA187" s="585" t="s">
        <v>317</v>
      </c>
      <c r="DB187" s="585" t="s">
        <v>727</v>
      </c>
      <c r="DC187" s="589" t="s">
        <v>728</v>
      </c>
      <c r="DD187" s="53">
        <f t="shared" si="24"/>
        <v>265775266.88999999</v>
      </c>
      <c r="DE187" s="53">
        <f t="shared" si="25"/>
        <v>0</v>
      </c>
      <c r="DF187" s="84"/>
      <c r="DG187" s="84"/>
      <c r="DH187" s="84"/>
      <c r="DI187" s="84"/>
      <c r="DJ187" s="84"/>
      <c r="DK187" s="84"/>
      <c r="DL187" s="84"/>
      <c r="DM187" s="84"/>
      <c r="DN187" s="84"/>
      <c r="DO187" s="84"/>
      <c r="DP187" s="84"/>
      <c r="DQ187" s="84"/>
      <c r="DR187" s="84"/>
      <c r="DS187" s="84"/>
      <c r="DT187" s="84"/>
      <c r="DU187" s="84"/>
      <c r="DV187" s="84"/>
      <c r="DW187" s="84"/>
      <c r="DX187" s="84"/>
      <c r="DY187" s="84"/>
      <c r="DZ187" s="84"/>
      <c r="EA187" s="84"/>
      <c r="EB187" s="84"/>
      <c r="EC187" s="84"/>
      <c r="ED187" s="84"/>
      <c r="EE187" s="84"/>
      <c r="EF187" s="84"/>
      <c r="EG187" s="84"/>
      <c r="EH187" s="84"/>
      <c r="EI187" s="84"/>
      <c r="EJ187" s="84"/>
      <c r="EK187" s="84"/>
      <c r="EL187" s="84"/>
      <c r="EM187" s="84"/>
      <c r="EN187" s="84"/>
      <c r="EO187" s="84"/>
      <c r="EP187" s="84"/>
      <c r="EQ187" s="84"/>
      <c r="ER187" s="84"/>
      <c r="ES187" s="84"/>
      <c r="ET187" s="84"/>
      <c r="EU187" s="84"/>
      <c r="EV187" s="84"/>
      <c r="EW187" s="84"/>
      <c r="EX187" s="84"/>
      <c r="EY187" s="84"/>
      <c r="EZ187" s="84"/>
      <c r="FA187" s="84"/>
      <c r="FB187" s="84"/>
      <c r="FC187" s="84"/>
      <c r="FD187" s="84"/>
      <c r="FE187" s="84"/>
      <c r="FF187" s="84"/>
      <c r="FG187" s="84"/>
      <c r="FH187" s="84"/>
      <c r="FI187" s="84"/>
      <c r="FJ187" s="84"/>
      <c r="FK187" s="84"/>
      <c r="FL187" s="84"/>
      <c r="FM187" s="84"/>
      <c r="FN187" s="84"/>
      <c r="FO187" s="84"/>
      <c r="FP187" s="84"/>
      <c r="FQ187" s="84"/>
      <c r="FR187" s="84"/>
      <c r="FS187" s="84"/>
      <c r="FT187" s="84"/>
      <c r="FU187" s="84"/>
      <c r="FV187" s="84"/>
      <c r="FW187" s="85"/>
      <c r="FX187" s="84"/>
      <c r="FY187" s="84"/>
      <c r="FZ187" s="84"/>
      <c r="GA187" s="84"/>
      <c r="GB187" s="84"/>
      <c r="GC187" s="84"/>
      <c r="GD187" s="84"/>
      <c r="GE187" s="84"/>
      <c r="GF187" s="84"/>
      <c r="GG187" s="84"/>
      <c r="GH187" s="84"/>
      <c r="GI187" s="84"/>
      <c r="GJ187" s="84"/>
      <c r="GK187" s="84"/>
      <c r="GL187" s="84"/>
      <c r="GM187" s="84"/>
      <c r="GN187" s="84"/>
      <c r="GO187" s="84"/>
      <c r="GP187" s="84"/>
      <c r="GQ187" s="84"/>
      <c r="GR187" s="84"/>
      <c r="GS187" s="84"/>
      <c r="GT187" s="84"/>
      <c r="GU187" s="84"/>
      <c r="GV187" s="84"/>
      <c r="GW187" s="84"/>
      <c r="GX187" s="84"/>
      <c r="GY187" s="84"/>
      <c r="GZ187" s="84"/>
      <c r="HA187" s="84"/>
      <c r="HB187" s="84"/>
      <c r="HC187" s="84"/>
      <c r="HD187" s="84"/>
      <c r="HE187" s="64"/>
      <c r="HF187" s="84"/>
      <c r="HG187" s="84"/>
      <c r="HH187" s="84"/>
      <c r="HI187" s="84"/>
      <c r="HJ187" s="84"/>
      <c r="HK187" s="84"/>
      <c r="HL187" s="64"/>
      <c r="HM187" s="64"/>
      <c r="HN187" s="64"/>
      <c r="HO187" s="64"/>
      <c r="HP187" s="64"/>
      <c r="HQ187" s="64"/>
      <c r="HR187" s="64"/>
      <c r="HS187" s="64"/>
      <c r="HT187" s="64"/>
      <c r="HU187" s="64"/>
      <c r="HV187" s="64"/>
      <c r="HW187" s="64"/>
      <c r="HX187" s="64"/>
      <c r="HY187" s="64"/>
    </row>
    <row r="188" spans="1:234" ht="20.25" thickBot="1" x14ac:dyDescent="0.3">
      <c r="A188" s="669" t="s">
        <v>252</v>
      </c>
      <c r="B188" s="343" t="s">
        <v>127</v>
      </c>
      <c r="C188" s="343" t="s">
        <v>127</v>
      </c>
      <c r="D188" s="343" t="s">
        <v>523</v>
      </c>
      <c r="E188" s="343" t="s">
        <v>714</v>
      </c>
      <c r="F188" s="343" t="s">
        <v>132</v>
      </c>
      <c r="G188" s="670"/>
      <c r="H188" s="681"/>
      <c r="I188" s="732"/>
      <c r="J188" s="351"/>
      <c r="K188" s="733"/>
      <c r="L188" s="869" t="s">
        <v>729</v>
      </c>
      <c r="M188" s="351"/>
      <c r="N188" s="346"/>
      <c r="O188" s="347"/>
      <c r="P188" s="343"/>
      <c r="Q188" s="870"/>
      <c r="R188" s="669"/>
      <c r="S188" s="343"/>
      <c r="T188" s="347"/>
      <c r="U188" s="347"/>
      <c r="V188" s="733"/>
      <c r="W188" s="973"/>
      <c r="X188" s="344"/>
      <c r="Y188" s="344"/>
      <c r="Z188" s="670"/>
      <c r="AA188" s="1021"/>
      <c r="AB188" s="1092"/>
      <c r="AC188" s="1093"/>
      <c r="AD188" s="1058"/>
      <c r="AE188" s="351"/>
      <c r="AF188" s="353"/>
      <c r="AG188" s="354"/>
      <c r="AH188" s="1138"/>
      <c r="AI188" s="1203"/>
      <c r="AJ188" s="355"/>
      <c r="AK188" s="355"/>
      <c r="AL188" s="355"/>
      <c r="AM188" s="355"/>
      <c r="AN188" s="355"/>
      <c r="AO188" s="355"/>
      <c r="AP188" s="355"/>
      <c r="AQ188" s="355"/>
      <c r="AR188" s="355"/>
      <c r="AS188" s="355"/>
      <c r="AT188" s="355"/>
      <c r="AU188" s="355"/>
      <c r="AV188" s="355"/>
      <c r="AW188" s="355"/>
      <c r="AX188" s="355"/>
      <c r="AY188" s="355"/>
      <c r="AZ188" s="355"/>
      <c r="BA188" s="355"/>
      <c r="BB188" s="355"/>
      <c r="BC188" s="355"/>
      <c r="BD188" s="355"/>
      <c r="BE188" s="355"/>
      <c r="BF188" s="355"/>
      <c r="BG188" s="355"/>
      <c r="BH188" s="355"/>
      <c r="BI188" s="355"/>
      <c r="BJ188" s="355"/>
      <c r="BK188" s="355"/>
      <c r="BL188" s="355"/>
      <c r="BM188" s="355"/>
      <c r="BN188" s="355"/>
      <c r="BO188" s="355"/>
      <c r="BP188" s="355"/>
      <c r="BQ188" s="355"/>
      <c r="BR188" s="355"/>
      <c r="BS188" s="355"/>
      <c r="BT188" s="355"/>
      <c r="BU188" s="355"/>
      <c r="BV188" s="355"/>
      <c r="BW188" s="355"/>
      <c r="BX188" s="355"/>
      <c r="BY188" s="355"/>
      <c r="BZ188" s="355"/>
      <c r="CA188" s="355"/>
      <c r="CB188" s="355"/>
      <c r="CC188" s="355"/>
      <c r="CD188" s="355"/>
      <c r="CE188" s="355"/>
      <c r="CF188" s="355"/>
      <c r="CG188" s="355"/>
      <c r="CH188" s="355"/>
      <c r="CI188" s="355"/>
      <c r="CJ188" s="355"/>
      <c r="CK188" s="355"/>
      <c r="CL188" s="355"/>
      <c r="CM188" s="355"/>
      <c r="CN188" s="355"/>
      <c r="CO188" s="1204"/>
      <c r="CP188" s="918"/>
      <c r="CQ188" s="344"/>
      <c r="CR188" s="344"/>
      <c r="CS188" s="344"/>
      <c r="CT188" s="344"/>
      <c r="CU188" s="344"/>
      <c r="CV188" s="344"/>
      <c r="CW188" s="344"/>
      <c r="CX188" s="344"/>
      <c r="CY188" s="344"/>
      <c r="CZ188" s="344"/>
      <c r="DA188" s="344"/>
      <c r="DB188" s="344"/>
      <c r="DC188" s="344"/>
      <c r="DD188" s="79"/>
      <c r="DE188" s="109"/>
      <c r="DF188" s="109"/>
      <c r="DG188" s="105"/>
      <c r="DH188" s="105"/>
      <c r="DI188" s="105"/>
      <c r="DJ188" s="105"/>
      <c r="DK188" s="105"/>
      <c r="DL188" s="105"/>
      <c r="DM188" s="105"/>
      <c r="DN188" s="105"/>
      <c r="DO188" s="105"/>
      <c r="DP188" s="105"/>
      <c r="DQ188" s="105"/>
      <c r="DR188" s="105"/>
      <c r="DS188" s="105"/>
      <c r="DT188" s="105"/>
      <c r="DU188" s="105"/>
      <c r="DV188" s="105"/>
      <c r="DW188" s="105"/>
      <c r="DX188" s="105"/>
      <c r="DY188" s="105"/>
      <c r="DZ188" s="105"/>
      <c r="EA188" s="105"/>
      <c r="EB188" s="105"/>
      <c r="EC188" s="105"/>
      <c r="ED188" s="105"/>
      <c r="EE188" s="105"/>
      <c r="EF188" s="105"/>
      <c r="EG188" s="105"/>
      <c r="EH188" s="105"/>
      <c r="EI188" s="105"/>
      <c r="EJ188" s="105"/>
      <c r="EK188" s="105"/>
      <c r="EL188" s="105"/>
      <c r="EM188" s="105"/>
      <c r="EN188" s="105"/>
      <c r="EO188" s="105"/>
      <c r="EP188" s="105"/>
      <c r="EQ188" s="105"/>
      <c r="ER188" s="105"/>
      <c r="ES188" s="105"/>
      <c r="ET188" s="105"/>
      <c r="EU188" s="105"/>
      <c r="EV188" s="105"/>
      <c r="EW188" s="105"/>
      <c r="EX188" s="105"/>
      <c r="EY188" s="105"/>
      <c r="EZ188" s="105"/>
      <c r="FA188" s="105"/>
      <c r="FB188" s="105"/>
      <c r="FC188" s="105"/>
      <c r="FD188" s="105"/>
      <c r="FE188" s="105"/>
      <c r="FF188" s="110"/>
      <c r="FG188" s="105"/>
      <c r="FH188" s="105"/>
      <c r="FI188" s="105"/>
      <c r="FJ188" s="105"/>
      <c r="FK188" s="105"/>
      <c r="FL188" s="111"/>
      <c r="FM188" s="111"/>
      <c r="FN188" s="111"/>
      <c r="FO188" s="111"/>
      <c r="FP188" s="111"/>
      <c r="FQ188" s="111"/>
      <c r="FR188" s="111"/>
      <c r="FS188" s="111"/>
      <c r="FT188" s="111"/>
      <c r="FU188" s="111"/>
      <c r="FV188" s="111"/>
      <c r="FW188" s="111"/>
      <c r="FX188" s="112"/>
      <c r="FY188" s="111"/>
      <c r="FZ188" s="111"/>
      <c r="GA188" s="111"/>
      <c r="GB188" s="111"/>
      <c r="GC188" s="111"/>
      <c r="GD188" s="111"/>
      <c r="GE188" s="111"/>
      <c r="GF188" s="111"/>
      <c r="GG188" s="111"/>
      <c r="GH188" s="111"/>
      <c r="GI188" s="111"/>
      <c r="GJ188" s="111"/>
      <c r="GK188" s="111"/>
      <c r="GL188" s="111"/>
      <c r="GM188" s="111"/>
      <c r="GN188" s="111"/>
      <c r="GO188" s="111"/>
      <c r="GP188" s="111"/>
      <c r="GQ188" s="111"/>
      <c r="GR188" s="111"/>
      <c r="GS188" s="111"/>
      <c r="GT188" s="111"/>
      <c r="GU188" s="111"/>
      <c r="GV188" s="111"/>
      <c r="GW188" s="111"/>
      <c r="GX188" s="111"/>
      <c r="GY188" s="111"/>
      <c r="GZ188" s="111"/>
      <c r="HA188" s="111"/>
      <c r="HB188" s="111"/>
      <c r="HC188" s="111"/>
      <c r="HD188" s="111"/>
      <c r="HE188" s="111"/>
      <c r="HF188" s="113"/>
      <c r="HG188" s="111"/>
      <c r="HH188" s="111"/>
      <c r="HI188" s="111"/>
      <c r="HJ188" s="111"/>
      <c r="HK188" s="111"/>
      <c r="HL188" s="111"/>
      <c r="HM188" s="113"/>
      <c r="HN188" s="113"/>
      <c r="HO188" s="113"/>
      <c r="HP188" s="113"/>
      <c r="HQ188" s="113"/>
      <c r="HR188" s="113"/>
      <c r="HS188" s="113"/>
      <c r="HT188" s="25"/>
      <c r="HU188" s="25"/>
      <c r="HV188" s="25"/>
      <c r="HW188" s="25"/>
      <c r="HX188" s="25"/>
      <c r="HY188" s="25"/>
      <c r="HZ188" s="25"/>
    </row>
    <row r="189" spans="1:234" ht="132.75" customHeight="1" thickBot="1" x14ac:dyDescent="0.3">
      <c r="A189" s="580" t="s">
        <v>252</v>
      </c>
      <c r="B189" s="581" t="s">
        <v>127</v>
      </c>
      <c r="C189" s="581" t="s">
        <v>127</v>
      </c>
      <c r="D189" s="581" t="s">
        <v>523</v>
      </c>
      <c r="E189" s="581" t="s">
        <v>714</v>
      </c>
      <c r="F189" s="581" t="s">
        <v>132</v>
      </c>
      <c r="G189" s="590" t="s">
        <v>730</v>
      </c>
      <c r="H189" s="286" t="s">
        <v>113</v>
      </c>
      <c r="I189" s="591" t="s">
        <v>1014</v>
      </c>
      <c r="J189" s="592" t="s">
        <v>1015</v>
      </c>
      <c r="K189" s="738">
        <v>1</v>
      </c>
      <c r="L189" s="893" t="s">
        <v>731</v>
      </c>
      <c r="M189" s="593">
        <v>2021005810193</v>
      </c>
      <c r="N189" s="389">
        <v>403750000</v>
      </c>
      <c r="O189" s="543" t="s">
        <v>1005</v>
      </c>
      <c r="P189" s="594" t="s">
        <v>1006</v>
      </c>
      <c r="Q189" s="829">
        <v>403750000</v>
      </c>
      <c r="R189" s="925" t="s">
        <v>1007</v>
      </c>
      <c r="S189" s="391" t="s">
        <v>1008</v>
      </c>
      <c r="T189" s="542">
        <v>44621</v>
      </c>
      <c r="U189" s="542">
        <v>44834</v>
      </c>
      <c r="V189" s="938" t="s">
        <v>1010</v>
      </c>
      <c r="W189" s="580" t="s">
        <v>120</v>
      </c>
      <c r="X189" s="563">
        <f>CU189</f>
        <v>403750000</v>
      </c>
      <c r="Y189" s="584">
        <v>91122</v>
      </c>
      <c r="Z189" s="589" t="s">
        <v>734</v>
      </c>
      <c r="AA189" s="1007">
        <v>403750</v>
      </c>
      <c r="AB189" s="1075" t="s">
        <v>721</v>
      </c>
      <c r="AC189" s="952" t="s">
        <v>1004</v>
      </c>
      <c r="AD189" s="1064" t="s">
        <v>722</v>
      </c>
      <c r="AE189" s="583" t="s">
        <v>723</v>
      </c>
      <c r="AF189" s="595"/>
      <c r="AG189" s="596">
        <v>403750000</v>
      </c>
      <c r="AH189" s="1139">
        <f>AF189+AG189</f>
        <v>403750000</v>
      </c>
      <c r="AI189" s="1172">
        <v>403.75</v>
      </c>
      <c r="AJ189" s="396"/>
      <c r="AK189" s="597"/>
      <c r="AL189" s="597"/>
      <c r="AM189" s="597"/>
      <c r="AN189" s="597"/>
      <c r="AO189" s="597"/>
      <c r="AP189" s="597"/>
      <c r="AQ189" s="597"/>
      <c r="AR189" s="597"/>
      <c r="AS189" s="597"/>
      <c r="AT189" s="597"/>
      <c r="AU189" s="597"/>
      <c r="AV189" s="597"/>
      <c r="AW189" s="597"/>
      <c r="AX189" s="597"/>
      <c r="AY189" s="597"/>
      <c r="AZ189" s="597"/>
      <c r="BA189" s="597"/>
      <c r="BB189" s="597"/>
      <c r="BC189" s="597"/>
      <c r="BD189" s="597"/>
      <c r="BE189" s="597"/>
      <c r="BF189" s="597"/>
      <c r="BG189" s="597"/>
      <c r="BH189" s="597"/>
      <c r="BI189" s="597"/>
      <c r="BJ189" s="597"/>
      <c r="BK189" s="597"/>
      <c r="BL189" s="397">
        <v>400</v>
      </c>
      <c r="BM189" s="397">
        <v>3.75</v>
      </c>
      <c r="BN189" s="597"/>
      <c r="BO189" s="597"/>
      <c r="BP189" s="597"/>
      <c r="BQ189" s="597"/>
      <c r="BR189" s="597"/>
      <c r="BS189" s="597"/>
      <c r="BT189" s="488"/>
      <c r="BU189" s="488"/>
      <c r="BV189" s="488"/>
      <c r="BW189" s="488"/>
      <c r="BX189" s="488"/>
      <c r="BY189" s="597"/>
      <c r="BZ189" s="597"/>
      <c r="CA189" s="597"/>
      <c r="CB189" s="597"/>
      <c r="CC189" s="597"/>
      <c r="CD189" s="597"/>
      <c r="CE189" s="597"/>
      <c r="CF189" s="597"/>
      <c r="CG189" s="597"/>
      <c r="CH189" s="597"/>
      <c r="CI189" s="597"/>
      <c r="CJ189" s="597"/>
      <c r="CK189" s="597"/>
      <c r="CL189" s="597"/>
      <c r="CM189" s="597"/>
      <c r="CN189" s="598"/>
      <c r="CO189" s="1205"/>
      <c r="CP189" s="1227">
        <v>1905023</v>
      </c>
      <c r="CQ189" s="600" t="s">
        <v>732</v>
      </c>
      <c r="CR189" s="599">
        <v>19052</v>
      </c>
      <c r="CS189" s="588" t="s">
        <v>733</v>
      </c>
      <c r="CT189" s="489" t="s">
        <v>120</v>
      </c>
      <c r="CU189" s="491">
        <f>AH189</f>
        <v>403750000</v>
      </c>
      <c r="CV189" s="584">
        <v>91122</v>
      </c>
      <c r="CW189" s="585" t="s">
        <v>734</v>
      </c>
      <c r="CX189" s="584">
        <v>11</v>
      </c>
      <c r="CY189" s="585" t="s">
        <v>735</v>
      </c>
      <c r="CZ189" s="584">
        <v>70131</v>
      </c>
      <c r="DA189" s="585" t="s">
        <v>317</v>
      </c>
      <c r="DB189" s="585" t="s">
        <v>727</v>
      </c>
      <c r="DC189" s="589" t="s">
        <v>728</v>
      </c>
      <c r="DD189" s="32"/>
      <c r="DE189" s="109"/>
      <c r="DF189" s="109"/>
      <c r="DG189" s="105"/>
      <c r="DH189" s="105"/>
      <c r="DI189" s="105"/>
      <c r="DJ189" s="105"/>
      <c r="DK189" s="105"/>
      <c r="DL189" s="105"/>
      <c r="DM189" s="105"/>
      <c r="DN189" s="105"/>
      <c r="DO189" s="105"/>
      <c r="DP189" s="105"/>
      <c r="DQ189" s="105"/>
      <c r="DR189" s="105"/>
      <c r="DS189" s="105"/>
      <c r="DT189" s="105"/>
      <c r="DU189" s="105"/>
      <c r="DV189" s="105"/>
      <c r="DW189" s="105"/>
      <c r="DX189" s="105"/>
      <c r="DY189" s="105"/>
      <c r="DZ189" s="105"/>
      <c r="EA189" s="105"/>
      <c r="EB189" s="105"/>
      <c r="EC189" s="105"/>
      <c r="ED189" s="105"/>
      <c r="EE189" s="105"/>
      <c r="EF189" s="105"/>
      <c r="EG189" s="105"/>
      <c r="EH189" s="105"/>
      <c r="EI189" s="105"/>
      <c r="EJ189" s="105"/>
      <c r="EK189" s="105"/>
      <c r="EL189" s="105"/>
      <c r="EM189" s="105"/>
      <c r="EN189" s="105"/>
      <c r="EO189" s="105"/>
      <c r="EP189" s="105"/>
      <c r="EQ189" s="105"/>
      <c r="ER189" s="105"/>
      <c r="ES189" s="105"/>
      <c r="ET189" s="105"/>
      <c r="EU189" s="105"/>
      <c r="EV189" s="105"/>
      <c r="EW189" s="105"/>
      <c r="EX189" s="105"/>
      <c r="EY189" s="105"/>
      <c r="EZ189" s="105"/>
      <c r="FA189" s="105"/>
      <c r="FB189" s="105"/>
      <c r="FC189" s="105"/>
      <c r="FD189" s="105"/>
      <c r="FE189" s="105"/>
      <c r="FF189" s="105"/>
      <c r="FG189" s="105"/>
      <c r="FH189" s="105"/>
      <c r="FI189" s="105"/>
      <c r="FJ189" s="105"/>
      <c r="FK189" s="105"/>
      <c r="FL189" s="105"/>
      <c r="FM189" s="105"/>
      <c r="FN189" s="105"/>
      <c r="FO189" s="105"/>
      <c r="FP189" s="105"/>
      <c r="FQ189" s="105"/>
      <c r="FR189" s="105"/>
      <c r="FS189" s="105"/>
      <c r="FT189" s="105"/>
      <c r="FU189" s="105"/>
      <c r="FV189" s="105"/>
      <c r="FW189" s="105"/>
      <c r="FX189" s="106"/>
      <c r="FY189" s="105"/>
      <c r="FZ189" s="105"/>
      <c r="GA189" s="105"/>
      <c r="GB189" s="105"/>
      <c r="GC189" s="105"/>
      <c r="GD189" s="105"/>
      <c r="GE189" s="105"/>
      <c r="GF189" s="105"/>
      <c r="GG189" s="105"/>
      <c r="GH189" s="105"/>
      <c r="GI189" s="105"/>
      <c r="GJ189" s="105"/>
      <c r="GK189" s="105"/>
      <c r="GL189" s="105"/>
      <c r="GM189" s="105"/>
      <c r="GN189" s="105"/>
      <c r="GO189" s="105"/>
      <c r="GP189" s="105"/>
      <c r="GQ189" s="105"/>
      <c r="GR189" s="105"/>
      <c r="GS189" s="105"/>
      <c r="GT189" s="105"/>
      <c r="GU189" s="105"/>
      <c r="GV189" s="105"/>
      <c r="GW189" s="105"/>
      <c r="GX189" s="105"/>
      <c r="GY189" s="105"/>
      <c r="GZ189" s="105"/>
      <c r="HA189" s="105"/>
      <c r="HB189" s="105"/>
      <c r="HC189" s="105"/>
      <c r="HD189" s="105"/>
      <c r="HE189" s="105"/>
      <c r="HF189" s="25"/>
      <c r="HG189" s="105"/>
      <c r="HH189" s="105"/>
      <c r="HI189" s="105"/>
      <c r="HJ189" s="105"/>
      <c r="HK189" s="105"/>
      <c r="HL189" s="105"/>
      <c r="HM189" s="25"/>
      <c r="HN189" s="25"/>
      <c r="HO189" s="25"/>
      <c r="HP189" s="25"/>
      <c r="HQ189" s="25"/>
      <c r="HR189" s="25"/>
      <c r="HS189" s="25"/>
      <c r="HT189" s="25"/>
      <c r="HU189" s="25"/>
      <c r="HV189" s="25"/>
      <c r="HW189" s="25"/>
      <c r="HX189" s="25"/>
      <c r="HY189" s="25"/>
      <c r="HZ189" s="25"/>
    </row>
    <row r="190" spans="1:234" ht="19.5" x14ac:dyDescent="0.25">
      <c r="A190" s="657" t="s">
        <v>463</v>
      </c>
      <c r="B190" s="315"/>
      <c r="C190" s="315"/>
      <c r="D190" s="315"/>
      <c r="E190" s="315"/>
      <c r="F190" s="315"/>
      <c r="G190" s="658"/>
      <c r="H190" s="674"/>
      <c r="I190" s="690"/>
      <c r="J190" s="244"/>
      <c r="K190" s="720"/>
      <c r="L190" s="830" t="s">
        <v>736</v>
      </c>
      <c r="M190" s="244"/>
      <c r="N190" s="318"/>
      <c r="O190" s="319"/>
      <c r="P190" s="315"/>
      <c r="Q190" s="831"/>
      <c r="R190" s="657"/>
      <c r="S190" s="315"/>
      <c r="T190" s="319"/>
      <c r="U190" s="319"/>
      <c r="V190" s="720"/>
      <c r="W190" s="961"/>
      <c r="X190" s="316"/>
      <c r="Y190" s="316"/>
      <c r="Z190" s="658"/>
      <c r="AA190" s="1008"/>
      <c r="AB190" s="990"/>
      <c r="AC190" s="940"/>
      <c r="AD190" s="1048"/>
      <c r="AE190" s="244"/>
      <c r="AF190" s="320"/>
      <c r="AG190" s="320"/>
      <c r="AH190" s="1112"/>
      <c r="AI190" s="1174"/>
      <c r="AJ190" s="321"/>
      <c r="AK190" s="321"/>
      <c r="AL190" s="321"/>
      <c r="AM190" s="321"/>
      <c r="AN190" s="321"/>
      <c r="AO190" s="321"/>
      <c r="AP190" s="321"/>
      <c r="AQ190" s="321"/>
      <c r="AR190" s="321"/>
      <c r="AS190" s="321"/>
      <c r="AT190" s="321"/>
      <c r="AU190" s="321"/>
      <c r="AV190" s="321"/>
      <c r="AW190" s="321"/>
      <c r="AX190" s="321"/>
      <c r="AY190" s="321"/>
      <c r="AZ190" s="321"/>
      <c r="BA190" s="321"/>
      <c r="BB190" s="321"/>
      <c r="BC190" s="321"/>
      <c r="BD190" s="321"/>
      <c r="BE190" s="321"/>
      <c r="BF190" s="321"/>
      <c r="BG190" s="321"/>
      <c r="BH190" s="321"/>
      <c r="BI190" s="321"/>
      <c r="BJ190" s="321"/>
      <c r="BK190" s="321"/>
      <c r="BL190" s="321"/>
      <c r="BM190" s="321"/>
      <c r="BN190" s="321"/>
      <c r="BO190" s="321"/>
      <c r="BP190" s="321"/>
      <c r="BQ190" s="321"/>
      <c r="BR190" s="321"/>
      <c r="BS190" s="321"/>
      <c r="BT190" s="321"/>
      <c r="BU190" s="321"/>
      <c r="BV190" s="321"/>
      <c r="BW190" s="321"/>
      <c r="BX190" s="321"/>
      <c r="BY190" s="321"/>
      <c r="BZ190" s="321"/>
      <c r="CA190" s="321"/>
      <c r="CB190" s="321"/>
      <c r="CC190" s="321"/>
      <c r="CD190" s="321"/>
      <c r="CE190" s="321"/>
      <c r="CF190" s="321"/>
      <c r="CG190" s="321"/>
      <c r="CH190" s="321"/>
      <c r="CI190" s="321"/>
      <c r="CJ190" s="321"/>
      <c r="CK190" s="321"/>
      <c r="CL190" s="321"/>
      <c r="CM190" s="321"/>
      <c r="CN190" s="321"/>
      <c r="CO190" s="1175"/>
      <c r="CP190" s="912"/>
      <c r="CQ190" s="316"/>
      <c r="CR190" s="316"/>
      <c r="CS190" s="316"/>
      <c r="CT190" s="316"/>
      <c r="CU190" s="316"/>
      <c r="CV190" s="316"/>
      <c r="CW190" s="316"/>
      <c r="CX190" s="316"/>
      <c r="CY190" s="316"/>
      <c r="CZ190" s="316"/>
      <c r="DA190" s="316"/>
      <c r="DB190" s="316"/>
      <c r="DC190" s="316"/>
      <c r="DD190" s="53">
        <f t="shared" ref="DD190:DD197" si="29">AF190+AG190</f>
        <v>0</v>
      </c>
      <c r="DE190" s="53">
        <f t="shared" ref="DE190:DE197" si="30">AH190-DD190</f>
        <v>0</v>
      </c>
      <c r="DF190" s="46"/>
      <c r="DG190" s="46"/>
      <c r="DH190" s="46"/>
      <c r="DI190" s="46"/>
      <c r="DJ190" s="46"/>
      <c r="DK190" s="46"/>
      <c r="DL190" s="46"/>
      <c r="DM190" s="46"/>
      <c r="DN190" s="46"/>
      <c r="DO190" s="46"/>
      <c r="DP190" s="46"/>
      <c r="DQ190" s="46"/>
      <c r="DR190" s="46"/>
      <c r="DS190" s="46"/>
      <c r="DT190" s="46"/>
      <c r="DU190" s="46"/>
      <c r="DV190" s="46"/>
      <c r="DW190" s="46"/>
      <c r="DX190" s="46"/>
      <c r="DY190" s="46"/>
      <c r="DZ190" s="46"/>
      <c r="EA190" s="46"/>
      <c r="EB190" s="46"/>
      <c r="EC190" s="46"/>
      <c r="ED190" s="46"/>
      <c r="EE190" s="46"/>
      <c r="EF190" s="46"/>
      <c r="EG190" s="46"/>
      <c r="EH190" s="46"/>
      <c r="EI190" s="46"/>
      <c r="EJ190" s="46"/>
      <c r="EK190" s="46"/>
      <c r="EL190" s="46"/>
      <c r="EM190" s="46"/>
      <c r="EN190" s="46"/>
      <c r="EO190" s="46"/>
      <c r="EP190" s="46"/>
      <c r="EQ190" s="46"/>
      <c r="ER190" s="46"/>
      <c r="ES190" s="46"/>
      <c r="ET190" s="46"/>
      <c r="EU190" s="46"/>
      <c r="EV190" s="46"/>
      <c r="EW190" s="46"/>
      <c r="EX190" s="25"/>
      <c r="EY190" s="25"/>
      <c r="EZ190" s="25"/>
      <c r="FA190" s="25"/>
      <c r="FB190" s="25"/>
      <c r="FC190" s="25"/>
      <c r="FD190" s="25"/>
      <c r="FE190" s="25"/>
      <c r="FF190" s="25"/>
      <c r="FG190" s="25"/>
      <c r="FH190" s="25"/>
      <c r="FI190" s="25"/>
      <c r="FJ190" s="25"/>
      <c r="FK190" s="25"/>
      <c r="FL190" s="25"/>
      <c r="FM190" s="25"/>
      <c r="FN190" s="25"/>
      <c r="FO190" s="25"/>
      <c r="FP190" s="25"/>
      <c r="FQ190" s="25"/>
      <c r="FR190" s="25"/>
      <c r="FS190" s="25"/>
      <c r="FT190" s="25"/>
      <c r="FU190" s="25"/>
      <c r="FV190" s="25"/>
      <c r="FW190" s="25"/>
      <c r="FX190" s="25"/>
      <c r="FY190" s="25"/>
      <c r="FZ190" s="25"/>
      <c r="GA190" s="25"/>
      <c r="GB190" s="25"/>
      <c r="GC190" s="25"/>
      <c r="GD190" s="25"/>
      <c r="GE190" s="25"/>
      <c r="GF190" s="25"/>
      <c r="GG190" s="25"/>
      <c r="GH190" s="25"/>
      <c r="GI190" s="25"/>
      <c r="GJ190" s="25"/>
      <c r="GK190" s="25"/>
      <c r="GL190" s="25"/>
      <c r="GM190" s="25"/>
      <c r="GN190" s="25"/>
      <c r="GO190" s="25"/>
      <c r="GP190" s="25"/>
      <c r="GQ190" s="25"/>
      <c r="GR190" s="25"/>
      <c r="GS190" s="25"/>
      <c r="GT190" s="25"/>
      <c r="GU190" s="25"/>
      <c r="GV190" s="25"/>
      <c r="GW190" s="25"/>
      <c r="GX190" s="25"/>
      <c r="GY190" s="25"/>
      <c r="GZ190" s="25"/>
      <c r="HA190" s="25"/>
      <c r="HB190" s="25"/>
      <c r="HC190" s="25"/>
      <c r="HD190" s="25"/>
      <c r="HE190" s="25"/>
      <c r="HF190" s="25"/>
      <c r="HG190" s="25"/>
      <c r="HH190" s="25"/>
      <c r="HI190" s="25"/>
      <c r="HJ190" s="25"/>
      <c r="HK190" s="25"/>
      <c r="HL190" s="25"/>
      <c r="HM190" s="25"/>
      <c r="HN190" s="25"/>
      <c r="HO190" s="25"/>
      <c r="HP190" s="25"/>
      <c r="HQ190" s="25"/>
      <c r="HR190" s="25"/>
      <c r="HS190" s="25"/>
      <c r="HT190" s="25"/>
      <c r="HU190" s="25"/>
      <c r="HV190" s="25"/>
      <c r="HW190" s="25"/>
      <c r="HX190" s="25"/>
      <c r="HY190" s="25"/>
    </row>
    <row r="191" spans="1:234" ht="19.5" x14ac:dyDescent="0.25">
      <c r="A191" s="647" t="s">
        <v>463</v>
      </c>
      <c r="B191" s="26" t="s">
        <v>102</v>
      </c>
      <c r="C191" s="26"/>
      <c r="D191" s="26"/>
      <c r="E191" s="26"/>
      <c r="F191" s="26"/>
      <c r="G191" s="648"/>
      <c r="H191" s="675"/>
      <c r="I191" s="709"/>
      <c r="J191" s="76"/>
      <c r="K191" s="710"/>
      <c r="L191" s="832" t="s">
        <v>129</v>
      </c>
      <c r="M191" s="76"/>
      <c r="N191" s="68"/>
      <c r="O191" s="199"/>
      <c r="P191" s="26"/>
      <c r="Q191" s="833"/>
      <c r="R191" s="647"/>
      <c r="S191" s="26"/>
      <c r="T191" s="199"/>
      <c r="U191" s="199"/>
      <c r="V191" s="710"/>
      <c r="W191" s="956"/>
      <c r="X191" s="27"/>
      <c r="Y191" s="27"/>
      <c r="Z191" s="648"/>
      <c r="AA191" s="1009"/>
      <c r="AB191" s="991"/>
      <c r="AC191" s="944"/>
      <c r="AD191" s="1041"/>
      <c r="AE191" s="76"/>
      <c r="AF191" s="30"/>
      <c r="AG191" s="30"/>
      <c r="AH191" s="1106"/>
      <c r="AI191" s="1162"/>
      <c r="AJ191" s="31"/>
      <c r="AK191" s="31"/>
      <c r="AL191" s="31"/>
      <c r="AM191" s="31"/>
      <c r="AN191" s="31"/>
      <c r="AO191" s="31"/>
      <c r="AP191" s="31"/>
      <c r="AQ191" s="31"/>
      <c r="AR191" s="31"/>
      <c r="AS191" s="31"/>
      <c r="AT191" s="31"/>
      <c r="AU191" s="31"/>
      <c r="AV191" s="31"/>
      <c r="AW191" s="31"/>
      <c r="AX191" s="31"/>
      <c r="AY191" s="31"/>
      <c r="AZ191" s="31"/>
      <c r="BA191" s="31"/>
      <c r="BB191" s="31"/>
      <c r="BC191" s="31"/>
      <c r="BD191" s="31"/>
      <c r="BE191" s="31"/>
      <c r="BF191" s="31"/>
      <c r="BG191" s="31"/>
      <c r="BH191" s="31"/>
      <c r="BI191" s="31"/>
      <c r="BJ191" s="31"/>
      <c r="BK191" s="31"/>
      <c r="BL191" s="31"/>
      <c r="BM191" s="31"/>
      <c r="BN191" s="31"/>
      <c r="BO191" s="31"/>
      <c r="BP191" s="31"/>
      <c r="BQ191" s="31"/>
      <c r="BR191" s="31"/>
      <c r="BS191" s="31"/>
      <c r="BT191" s="31"/>
      <c r="BU191" s="31"/>
      <c r="BV191" s="31"/>
      <c r="BW191" s="31"/>
      <c r="BX191" s="31"/>
      <c r="BY191" s="31"/>
      <c r="BZ191" s="31"/>
      <c r="CA191" s="31"/>
      <c r="CB191" s="31"/>
      <c r="CC191" s="31"/>
      <c r="CD191" s="31"/>
      <c r="CE191" s="31"/>
      <c r="CF191" s="31"/>
      <c r="CG191" s="31"/>
      <c r="CH191" s="31"/>
      <c r="CI191" s="31"/>
      <c r="CJ191" s="31"/>
      <c r="CK191" s="31"/>
      <c r="CL191" s="31"/>
      <c r="CM191" s="31"/>
      <c r="CN191" s="31"/>
      <c r="CO191" s="1163"/>
      <c r="CP191" s="906"/>
      <c r="CQ191" s="27"/>
      <c r="CR191" s="27"/>
      <c r="CS191" s="27"/>
      <c r="CT191" s="27"/>
      <c r="CU191" s="27"/>
      <c r="CV191" s="27"/>
      <c r="CW191" s="27"/>
      <c r="CX191" s="27"/>
      <c r="CY191" s="27"/>
      <c r="CZ191" s="27"/>
      <c r="DA191" s="27"/>
      <c r="DB191" s="27"/>
      <c r="DC191" s="27"/>
      <c r="DD191" s="53">
        <f t="shared" si="29"/>
        <v>0</v>
      </c>
      <c r="DE191" s="53">
        <f t="shared" si="30"/>
        <v>0</v>
      </c>
      <c r="DF191" s="46"/>
      <c r="DG191" s="46"/>
      <c r="DH191" s="46"/>
      <c r="DI191" s="46"/>
      <c r="DJ191" s="46"/>
      <c r="DK191" s="46"/>
      <c r="DL191" s="46"/>
      <c r="DM191" s="46"/>
      <c r="DN191" s="46"/>
      <c r="DO191" s="46"/>
      <c r="DP191" s="46"/>
      <c r="DQ191" s="46"/>
      <c r="DR191" s="46"/>
      <c r="DS191" s="46"/>
      <c r="DT191" s="46"/>
      <c r="DU191" s="46"/>
      <c r="DV191" s="46"/>
      <c r="DW191" s="46"/>
      <c r="DX191" s="46"/>
      <c r="DY191" s="46"/>
      <c r="DZ191" s="46"/>
      <c r="EA191" s="46"/>
      <c r="EB191" s="46"/>
      <c r="EC191" s="46"/>
      <c r="ED191" s="46"/>
      <c r="EE191" s="46"/>
      <c r="EF191" s="46"/>
      <c r="EG191" s="46"/>
      <c r="EH191" s="46"/>
      <c r="EI191" s="46"/>
      <c r="EJ191" s="46"/>
      <c r="EK191" s="46"/>
      <c r="EL191" s="46"/>
      <c r="EM191" s="46"/>
      <c r="EN191" s="46"/>
      <c r="EO191" s="46"/>
      <c r="EP191" s="46"/>
      <c r="EQ191" s="46"/>
      <c r="ER191" s="46"/>
      <c r="ES191" s="46"/>
      <c r="ET191" s="46"/>
      <c r="EU191" s="46"/>
      <c r="EV191" s="46"/>
      <c r="EW191" s="46"/>
      <c r="EX191" s="25"/>
      <c r="EY191" s="25"/>
      <c r="EZ191" s="25"/>
      <c r="FA191" s="25"/>
      <c r="FB191" s="25"/>
      <c r="FC191" s="25"/>
      <c r="FD191" s="25"/>
      <c r="FE191" s="25"/>
      <c r="FF191" s="25"/>
      <c r="FG191" s="25"/>
      <c r="FH191" s="25"/>
      <c r="FI191" s="25"/>
      <c r="FJ191" s="25"/>
      <c r="FK191" s="25"/>
      <c r="FL191" s="25"/>
      <c r="FM191" s="25"/>
      <c r="FN191" s="25"/>
      <c r="FO191" s="25"/>
      <c r="FP191" s="25"/>
      <c r="FQ191" s="25"/>
      <c r="FR191" s="25"/>
      <c r="FS191" s="25"/>
      <c r="FT191" s="25"/>
      <c r="FU191" s="25"/>
      <c r="FV191" s="25"/>
      <c r="FW191" s="25"/>
      <c r="FX191" s="25"/>
      <c r="FY191" s="25"/>
      <c r="FZ191" s="25"/>
      <c r="GA191" s="25"/>
      <c r="GB191" s="25"/>
      <c r="GC191" s="25"/>
      <c r="GD191" s="25"/>
      <c r="GE191" s="25"/>
      <c r="GF191" s="25"/>
      <c r="GG191" s="25"/>
      <c r="GH191" s="25"/>
      <c r="GI191" s="25"/>
      <c r="GJ191" s="25"/>
      <c r="GK191" s="25"/>
      <c r="GL191" s="25"/>
      <c r="GM191" s="25"/>
      <c r="GN191" s="25"/>
      <c r="GO191" s="25"/>
      <c r="GP191" s="25"/>
      <c r="GQ191" s="25"/>
      <c r="GR191" s="25"/>
      <c r="GS191" s="25"/>
      <c r="GT191" s="25"/>
      <c r="GU191" s="25"/>
      <c r="GV191" s="25"/>
      <c r="GW191" s="25"/>
      <c r="GX191" s="25"/>
      <c r="GY191" s="25"/>
      <c r="GZ191" s="25"/>
      <c r="HA191" s="25"/>
      <c r="HB191" s="25"/>
      <c r="HC191" s="25"/>
      <c r="HD191" s="25"/>
      <c r="HE191" s="25"/>
      <c r="HF191" s="25"/>
      <c r="HG191" s="25"/>
      <c r="HH191" s="25"/>
      <c r="HI191" s="25"/>
      <c r="HJ191" s="25"/>
      <c r="HK191" s="25"/>
      <c r="HL191" s="25"/>
      <c r="HM191" s="25"/>
      <c r="HN191" s="25"/>
      <c r="HO191" s="25"/>
      <c r="HP191" s="25"/>
      <c r="HQ191" s="25"/>
      <c r="HR191" s="25"/>
      <c r="HS191" s="25"/>
      <c r="HT191" s="25"/>
      <c r="HU191" s="25"/>
      <c r="HV191" s="25"/>
      <c r="HW191" s="25"/>
      <c r="HX191" s="25"/>
      <c r="HY191" s="25"/>
    </row>
    <row r="192" spans="1:234" ht="19.5" x14ac:dyDescent="0.25">
      <c r="A192" s="649" t="s">
        <v>463</v>
      </c>
      <c r="B192" s="34" t="s">
        <v>102</v>
      </c>
      <c r="C192" s="34" t="s">
        <v>130</v>
      </c>
      <c r="D192" s="34"/>
      <c r="E192" s="34"/>
      <c r="F192" s="34"/>
      <c r="G192" s="650"/>
      <c r="H192" s="676"/>
      <c r="I192" s="694"/>
      <c r="J192" s="37"/>
      <c r="K192" s="695"/>
      <c r="L192" s="834" t="s">
        <v>131</v>
      </c>
      <c r="M192" s="37"/>
      <c r="N192" s="69"/>
      <c r="O192" s="34"/>
      <c r="P192" s="34"/>
      <c r="Q192" s="835"/>
      <c r="R192" s="649"/>
      <c r="S192" s="34"/>
      <c r="T192" s="34"/>
      <c r="U192" s="34"/>
      <c r="V192" s="695"/>
      <c r="W192" s="957"/>
      <c r="X192" s="35"/>
      <c r="Y192" s="35"/>
      <c r="Z192" s="962"/>
      <c r="AA192" s="1010"/>
      <c r="AB192" s="649"/>
      <c r="AC192" s="650"/>
      <c r="AD192" s="1033"/>
      <c r="AE192" s="37"/>
      <c r="AF192" s="38"/>
      <c r="AG192" s="38"/>
      <c r="AH192" s="1107"/>
      <c r="AI192" s="1164"/>
      <c r="AJ192" s="39"/>
      <c r="AK192" s="39"/>
      <c r="AL192" s="39"/>
      <c r="AM192" s="39"/>
      <c r="AN192" s="39"/>
      <c r="AO192" s="39"/>
      <c r="AP192" s="39"/>
      <c r="AQ192" s="39"/>
      <c r="AR192" s="39"/>
      <c r="AS192" s="39"/>
      <c r="AT192" s="39"/>
      <c r="AU192" s="39"/>
      <c r="AV192" s="39"/>
      <c r="AW192" s="39"/>
      <c r="AX192" s="39"/>
      <c r="AY192" s="39"/>
      <c r="AZ192" s="39"/>
      <c r="BA192" s="39"/>
      <c r="BB192" s="39"/>
      <c r="BC192" s="39"/>
      <c r="BD192" s="39"/>
      <c r="BE192" s="39"/>
      <c r="BF192" s="39"/>
      <c r="BG192" s="39"/>
      <c r="BH192" s="39"/>
      <c r="BI192" s="39"/>
      <c r="BJ192" s="39"/>
      <c r="BK192" s="39"/>
      <c r="BL192" s="39"/>
      <c r="BM192" s="39"/>
      <c r="BN192" s="39"/>
      <c r="BO192" s="39"/>
      <c r="BP192" s="39"/>
      <c r="BQ192" s="39"/>
      <c r="BR192" s="39"/>
      <c r="BS192" s="39"/>
      <c r="BT192" s="39"/>
      <c r="BU192" s="39"/>
      <c r="BV192" s="39"/>
      <c r="BW192" s="39"/>
      <c r="BX192" s="39"/>
      <c r="BY192" s="39"/>
      <c r="BZ192" s="39"/>
      <c r="CA192" s="39"/>
      <c r="CB192" s="39"/>
      <c r="CC192" s="39"/>
      <c r="CD192" s="39"/>
      <c r="CE192" s="39"/>
      <c r="CF192" s="39"/>
      <c r="CG192" s="39"/>
      <c r="CH192" s="39"/>
      <c r="CI192" s="39"/>
      <c r="CJ192" s="39"/>
      <c r="CK192" s="39"/>
      <c r="CL192" s="39"/>
      <c r="CM192" s="39"/>
      <c r="CN192" s="39"/>
      <c r="CO192" s="1165"/>
      <c r="CP192" s="907"/>
      <c r="CQ192" s="35"/>
      <c r="CR192" s="35"/>
      <c r="CS192" s="35"/>
      <c r="CT192" s="35"/>
      <c r="CU192" s="35"/>
      <c r="CV192" s="35"/>
      <c r="CW192" s="35"/>
      <c r="CX192" s="35"/>
      <c r="CY192" s="35"/>
      <c r="CZ192" s="35"/>
      <c r="DA192" s="35"/>
      <c r="DB192" s="35"/>
      <c r="DC192" s="35"/>
      <c r="DD192" s="53">
        <f t="shared" si="29"/>
        <v>0</v>
      </c>
      <c r="DE192" s="53">
        <f t="shared" si="30"/>
        <v>0</v>
      </c>
      <c r="DF192" s="46"/>
      <c r="DG192" s="46"/>
      <c r="DH192" s="46"/>
      <c r="DI192" s="46"/>
      <c r="DJ192" s="46"/>
      <c r="DK192" s="46"/>
      <c r="DL192" s="46"/>
      <c r="DM192" s="46"/>
      <c r="DN192" s="46"/>
      <c r="DO192" s="46"/>
      <c r="DP192" s="46"/>
      <c r="DQ192" s="46"/>
      <c r="DR192" s="46"/>
      <c r="DS192" s="46"/>
      <c r="DT192" s="46"/>
      <c r="DU192" s="46"/>
      <c r="DV192" s="46"/>
      <c r="DW192" s="46"/>
      <c r="DX192" s="46"/>
      <c r="DY192" s="46"/>
      <c r="DZ192" s="46"/>
      <c r="EA192" s="46"/>
      <c r="EB192" s="46"/>
      <c r="EC192" s="46"/>
      <c r="ED192" s="46"/>
      <c r="EE192" s="46"/>
      <c r="EF192" s="46"/>
      <c r="EG192" s="46"/>
      <c r="EH192" s="46"/>
      <c r="EI192" s="46"/>
      <c r="EJ192" s="46"/>
      <c r="EK192" s="46"/>
      <c r="EL192" s="46"/>
      <c r="EM192" s="46"/>
      <c r="EN192" s="46"/>
      <c r="EO192" s="46"/>
      <c r="EP192" s="46"/>
      <c r="EQ192" s="46"/>
      <c r="ER192" s="46"/>
      <c r="ES192" s="46"/>
      <c r="ET192" s="46"/>
      <c r="EU192" s="46"/>
      <c r="EV192" s="46"/>
      <c r="EW192" s="46"/>
      <c r="EX192" s="25"/>
      <c r="EY192" s="25"/>
      <c r="EZ192" s="25"/>
      <c r="FA192" s="25"/>
      <c r="FB192" s="25"/>
      <c r="FC192" s="25"/>
      <c r="FD192" s="25"/>
      <c r="FE192" s="25"/>
      <c r="FF192" s="25"/>
      <c r="FG192" s="25"/>
      <c r="FH192" s="25"/>
      <c r="FI192" s="25"/>
      <c r="FJ192" s="25"/>
      <c r="FK192" s="25"/>
      <c r="FL192" s="25"/>
      <c r="FM192" s="25"/>
      <c r="FN192" s="25"/>
      <c r="FO192" s="25"/>
      <c r="FP192" s="25"/>
      <c r="FQ192" s="25"/>
      <c r="FR192" s="25"/>
      <c r="FS192" s="25"/>
      <c r="FT192" s="25"/>
      <c r="FU192" s="25"/>
      <c r="FV192" s="25"/>
      <c r="FW192" s="25"/>
      <c r="FX192" s="25"/>
      <c r="FY192" s="25"/>
      <c r="FZ192" s="25"/>
      <c r="GA192" s="25"/>
      <c r="GB192" s="25"/>
      <c r="GC192" s="25"/>
      <c r="GD192" s="25"/>
      <c r="GE192" s="25"/>
      <c r="GF192" s="25"/>
      <c r="GG192" s="25"/>
      <c r="GH192" s="25"/>
      <c r="GI192" s="25"/>
      <c r="GJ192" s="25"/>
      <c r="GK192" s="25"/>
      <c r="GL192" s="25"/>
      <c r="GM192" s="25"/>
      <c r="GN192" s="25"/>
      <c r="GO192" s="25"/>
      <c r="GP192" s="25"/>
      <c r="GQ192" s="25"/>
      <c r="GR192" s="25"/>
      <c r="GS192" s="25"/>
      <c r="GT192" s="25"/>
      <c r="GU192" s="25"/>
      <c r="GV192" s="25"/>
      <c r="GW192" s="25"/>
      <c r="GX192" s="25"/>
      <c r="GY192" s="25"/>
      <c r="GZ192" s="25"/>
      <c r="HA192" s="25"/>
      <c r="HB192" s="25"/>
      <c r="HC192" s="25"/>
      <c r="HD192" s="25"/>
      <c r="HE192" s="25"/>
      <c r="HF192" s="25"/>
      <c r="HG192" s="25"/>
      <c r="HH192" s="25"/>
      <c r="HI192" s="25"/>
      <c r="HJ192" s="25"/>
      <c r="HK192" s="25"/>
      <c r="HL192" s="25"/>
      <c r="HM192" s="25"/>
      <c r="HN192" s="25"/>
      <c r="HO192" s="25"/>
      <c r="HP192" s="25"/>
      <c r="HQ192" s="25"/>
      <c r="HR192" s="25"/>
      <c r="HS192" s="25"/>
      <c r="HT192" s="25"/>
      <c r="HU192" s="25"/>
      <c r="HV192" s="25"/>
      <c r="HW192" s="25"/>
      <c r="HX192" s="25"/>
      <c r="HY192" s="25"/>
    </row>
    <row r="193" spans="1:233" x14ac:dyDescent="0.25">
      <c r="A193" s="659" t="s">
        <v>463</v>
      </c>
      <c r="B193" s="70" t="s">
        <v>102</v>
      </c>
      <c r="C193" s="70" t="s">
        <v>130</v>
      </c>
      <c r="D193" s="70" t="s">
        <v>132</v>
      </c>
      <c r="E193" s="70"/>
      <c r="F193" s="70"/>
      <c r="G193" s="660"/>
      <c r="H193" s="680"/>
      <c r="I193" s="711"/>
      <c r="J193" s="78"/>
      <c r="K193" s="712"/>
      <c r="L193" s="836" t="s">
        <v>133</v>
      </c>
      <c r="M193" s="78"/>
      <c r="N193" s="72"/>
      <c r="O193" s="70"/>
      <c r="P193" s="70"/>
      <c r="Q193" s="837"/>
      <c r="R193" s="659"/>
      <c r="S193" s="70"/>
      <c r="T193" s="70"/>
      <c r="U193" s="70"/>
      <c r="V193" s="712"/>
      <c r="W193" s="963"/>
      <c r="X193" s="71"/>
      <c r="Y193" s="71"/>
      <c r="Z193" s="660"/>
      <c r="AA193" s="1011"/>
      <c r="AB193" s="659"/>
      <c r="AC193" s="1076"/>
      <c r="AD193" s="1042"/>
      <c r="AE193" s="78"/>
      <c r="AF193" s="90"/>
      <c r="AG193" s="90"/>
      <c r="AH193" s="1126"/>
      <c r="AI193" s="1190"/>
      <c r="AJ193" s="91"/>
      <c r="AK193" s="91"/>
      <c r="AL193" s="91"/>
      <c r="AM193" s="91"/>
      <c r="AN193" s="91"/>
      <c r="AO193" s="91"/>
      <c r="AP193" s="91"/>
      <c r="AQ193" s="91"/>
      <c r="AR193" s="91"/>
      <c r="AS193" s="91"/>
      <c r="AT193" s="91"/>
      <c r="AU193" s="91"/>
      <c r="AV193" s="91"/>
      <c r="AW193" s="91"/>
      <c r="AX193" s="91"/>
      <c r="AY193" s="91"/>
      <c r="AZ193" s="91"/>
      <c r="BA193" s="91"/>
      <c r="BB193" s="91"/>
      <c r="BC193" s="91"/>
      <c r="BD193" s="91"/>
      <c r="BE193" s="91"/>
      <c r="BF193" s="91"/>
      <c r="BG193" s="91"/>
      <c r="BH193" s="91"/>
      <c r="BI193" s="91"/>
      <c r="BJ193" s="91"/>
      <c r="BK193" s="91"/>
      <c r="BL193" s="91"/>
      <c r="BM193" s="91"/>
      <c r="BN193" s="91"/>
      <c r="BO193" s="91"/>
      <c r="BP193" s="91"/>
      <c r="BQ193" s="91"/>
      <c r="BR193" s="91"/>
      <c r="BS193" s="91"/>
      <c r="BT193" s="91"/>
      <c r="BU193" s="91"/>
      <c r="BV193" s="91"/>
      <c r="BW193" s="91"/>
      <c r="BX193" s="91"/>
      <c r="BY193" s="91"/>
      <c r="BZ193" s="91"/>
      <c r="CA193" s="91"/>
      <c r="CB193" s="91"/>
      <c r="CC193" s="91"/>
      <c r="CD193" s="91"/>
      <c r="CE193" s="91"/>
      <c r="CF193" s="91"/>
      <c r="CG193" s="91"/>
      <c r="CH193" s="91"/>
      <c r="CI193" s="91"/>
      <c r="CJ193" s="91"/>
      <c r="CK193" s="91"/>
      <c r="CL193" s="91"/>
      <c r="CM193" s="91"/>
      <c r="CN193" s="91"/>
      <c r="CO193" s="1191"/>
      <c r="CP193" s="913"/>
      <c r="CQ193" s="71"/>
      <c r="CR193" s="71"/>
      <c r="CS193" s="71"/>
      <c r="CT193" s="71"/>
      <c r="CU193" s="71"/>
      <c r="CV193" s="71"/>
      <c r="CW193" s="71"/>
      <c r="CX193" s="71"/>
      <c r="CY193" s="71"/>
      <c r="CZ193" s="71"/>
      <c r="DA193" s="71"/>
      <c r="DB193" s="71"/>
      <c r="DC193" s="71"/>
      <c r="DD193" s="53">
        <f t="shared" si="29"/>
        <v>0</v>
      </c>
      <c r="DE193" s="53">
        <f t="shared" si="30"/>
        <v>0</v>
      </c>
      <c r="DF193" s="33"/>
      <c r="DG193" s="33"/>
      <c r="DH193" s="33"/>
      <c r="DI193" s="33"/>
      <c r="DJ193" s="33"/>
      <c r="DK193" s="33"/>
      <c r="DL193" s="33"/>
      <c r="DM193" s="33"/>
      <c r="DN193" s="33"/>
      <c r="DO193" s="33"/>
      <c r="DP193" s="33"/>
      <c r="DQ193" s="33"/>
      <c r="DR193" s="33"/>
      <c r="DS193" s="33"/>
      <c r="DT193" s="33"/>
      <c r="DU193" s="33"/>
      <c r="DV193" s="33"/>
      <c r="DW193" s="33"/>
      <c r="DX193" s="33"/>
      <c r="DY193" s="33"/>
      <c r="DZ193" s="33"/>
      <c r="EA193" s="33"/>
      <c r="EB193" s="33"/>
      <c r="EC193" s="33"/>
      <c r="ED193" s="33"/>
      <c r="EE193" s="33"/>
      <c r="EF193" s="33"/>
      <c r="EG193" s="33"/>
      <c r="EH193" s="33"/>
      <c r="EI193" s="33"/>
      <c r="EJ193" s="33"/>
      <c r="EK193" s="33"/>
      <c r="EL193" s="33"/>
      <c r="EM193" s="33"/>
      <c r="EN193" s="33"/>
      <c r="EO193" s="33"/>
      <c r="EP193" s="33"/>
      <c r="EQ193" s="33"/>
      <c r="ER193" s="33"/>
      <c r="ES193" s="33"/>
      <c r="ET193" s="33"/>
      <c r="EU193" s="33"/>
      <c r="EV193" s="33"/>
      <c r="EW193" s="33"/>
      <c r="EX193" s="33"/>
      <c r="EY193" s="33"/>
      <c r="EZ193" s="33"/>
      <c r="FA193" s="33"/>
      <c r="FB193" s="33"/>
      <c r="FC193" s="33"/>
      <c r="FD193" s="33"/>
      <c r="FE193" s="33"/>
      <c r="FF193" s="33"/>
      <c r="FG193" s="33"/>
      <c r="FH193" s="33"/>
      <c r="FI193" s="33"/>
      <c r="FJ193" s="33"/>
      <c r="FK193" s="33"/>
      <c r="FL193" s="33"/>
      <c r="FM193" s="33"/>
      <c r="FN193" s="33"/>
      <c r="FO193" s="33"/>
      <c r="FP193" s="33"/>
      <c r="FQ193" s="33"/>
      <c r="FR193" s="33"/>
      <c r="FS193" s="33"/>
      <c r="FT193" s="33"/>
      <c r="FU193" s="33"/>
      <c r="FV193" s="33"/>
      <c r="FW193" s="33"/>
      <c r="FX193" s="33"/>
      <c r="FY193" s="33"/>
      <c r="FZ193" s="33"/>
      <c r="GA193" s="33"/>
      <c r="GB193" s="33"/>
      <c r="GC193" s="33"/>
      <c r="GD193" s="33"/>
      <c r="GE193" s="33"/>
      <c r="GF193" s="33"/>
      <c r="GG193" s="33"/>
      <c r="GH193" s="33"/>
      <c r="GI193" s="33"/>
      <c r="GJ193" s="33"/>
      <c r="GK193" s="33"/>
      <c r="GL193" s="33"/>
      <c r="GM193" s="33"/>
      <c r="GN193" s="33"/>
      <c r="GO193" s="33"/>
      <c r="GP193" s="33"/>
      <c r="GQ193" s="33"/>
      <c r="GR193" s="33"/>
      <c r="GS193" s="33"/>
      <c r="GT193" s="33"/>
      <c r="GU193" s="33"/>
      <c r="GV193" s="33"/>
      <c r="GW193" s="33"/>
      <c r="GX193" s="33"/>
      <c r="GY193" s="33"/>
      <c r="GZ193" s="33"/>
      <c r="HA193" s="33"/>
      <c r="HB193" s="33"/>
      <c r="HC193" s="33"/>
      <c r="HD193" s="33"/>
      <c r="HE193" s="33"/>
      <c r="HF193" s="33"/>
      <c r="HG193" s="33"/>
      <c r="HH193" s="33"/>
      <c r="HI193" s="33"/>
      <c r="HJ193" s="33"/>
      <c r="HK193" s="33"/>
      <c r="HL193" s="33"/>
      <c r="HM193" s="33"/>
      <c r="HN193" s="33"/>
      <c r="HO193" s="33"/>
      <c r="HP193" s="33"/>
      <c r="HQ193" s="33"/>
      <c r="HR193" s="33"/>
      <c r="HS193" s="25"/>
      <c r="HT193" s="25"/>
      <c r="HU193" s="25"/>
      <c r="HV193" s="25"/>
      <c r="HW193" s="25"/>
      <c r="HX193" s="25"/>
      <c r="HY193" s="25"/>
    </row>
    <row r="194" spans="1:233" ht="19.5" x14ac:dyDescent="0.25">
      <c r="A194" s="653" t="s">
        <v>463</v>
      </c>
      <c r="B194" s="47" t="s">
        <v>102</v>
      </c>
      <c r="C194" s="47" t="s">
        <v>130</v>
      </c>
      <c r="D194" s="47" t="s">
        <v>132</v>
      </c>
      <c r="E194" s="47" t="s">
        <v>134</v>
      </c>
      <c r="F194" s="47"/>
      <c r="G194" s="654"/>
      <c r="H194" s="678"/>
      <c r="I194" s="698"/>
      <c r="J194" s="50"/>
      <c r="K194" s="699"/>
      <c r="L194" s="824" t="s">
        <v>135</v>
      </c>
      <c r="M194" s="50"/>
      <c r="N194" s="49"/>
      <c r="O194" s="198"/>
      <c r="P194" s="47"/>
      <c r="Q194" s="825"/>
      <c r="R194" s="653"/>
      <c r="S194" s="47"/>
      <c r="T194" s="198"/>
      <c r="U194" s="198"/>
      <c r="V194" s="699"/>
      <c r="W194" s="959"/>
      <c r="X194" s="48"/>
      <c r="Y194" s="48"/>
      <c r="Z194" s="654"/>
      <c r="AA194" s="1005"/>
      <c r="AB194" s="993"/>
      <c r="AC194" s="942"/>
      <c r="AD194" s="1035"/>
      <c r="AE194" s="50"/>
      <c r="AF194" s="51"/>
      <c r="AG194" s="51"/>
      <c r="AH194" s="1109"/>
      <c r="AI194" s="1168"/>
      <c r="AJ194" s="52"/>
      <c r="AK194" s="52"/>
      <c r="AL194" s="52"/>
      <c r="AM194" s="52"/>
      <c r="AN194" s="52"/>
      <c r="AO194" s="52"/>
      <c r="AP194" s="52"/>
      <c r="AQ194" s="52"/>
      <c r="AR194" s="52"/>
      <c r="AS194" s="52"/>
      <c r="AT194" s="52"/>
      <c r="AU194" s="52"/>
      <c r="AV194" s="52"/>
      <c r="AW194" s="52"/>
      <c r="AX194" s="52"/>
      <c r="AY194" s="52"/>
      <c r="AZ194" s="52"/>
      <c r="BA194" s="52"/>
      <c r="BB194" s="52"/>
      <c r="BC194" s="52"/>
      <c r="BD194" s="52"/>
      <c r="BE194" s="52"/>
      <c r="BF194" s="52"/>
      <c r="BG194" s="52"/>
      <c r="BH194" s="52"/>
      <c r="BI194" s="52"/>
      <c r="BJ194" s="52"/>
      <c r="BK194" s="52"/>
      <c r="BL194" s="52"/>
      <c r="BM194" s="52"/>
      <c r="BN194" s="52"/>
      <c r="BO194" s="52"/>
      <c r="BP194" s="52"/>
      <c r="BQ194" s="52"/>
      <c r="BR194" s="52"/>
      <c r="BS194" s="52"/>
      <c r="BT194" s="52"/>
      <c r="BU194" s="52"/>
      <c r="BV194" s="52"/>
      <c r="BW194" s="52"/>
      <c r="BX194" s="52"/>
      <c r="BY194" s="52"/>
      <c r="BZ194" s="52"/>
      <c r="CA194" s="52"/>
      <c r="CB194" s="52"/>
      <c r="CC194" s="52"/>
      <c r="CD194" s="52"/>
      <c r="CE194" s="52"/>
      <c r="CF194" s="52"/>
      <c r="CG194" s="52"/>
      <c r="CH194" s="52"/>
      <c r="CI194" s="52"/>
      <c r="CJ194" s="52"/>
      <c r="CK194" s="52"/>
      <c r="CL194" s="52"/>
      <c r="CM194" s="52"/>
      <c r="CN194" s="52"/>
      <c r="CO194" s="1169"/>
      <c r="CP194" s="909"/>
      <c r="CQ194" s="48"/>
      <c r="CR194" s="48"/>
      <c r="CS194" s="48"/>
      <c r="CT194" s="48"/>
      <c r="CU194" s="48"/>
      <c r="CV194" s="48"/>
      <c r="CW194" s="48"/>
      <c r="CX194" s="48"/>
      <c r="CY194" s="48"/>
      <c r="CZ194" s="48"/>
      <c r="DA194" s="48"/>
      <c r="DB194" s="48"/>
      <c r="DC194" s="48"/>
      <c r="DD194" s="53">
        <f t="shared" si="29"/>
        <v>0</v>
      </c>
      <c r="DE194" s="53">
        <f t="shared" si="30"/>
        <v>0</v>
      </c>
      <c r="DF194" s="33"/>
      <c r="DG194" s="33"/>
      <c r="DH194" s="33"/>
      <c r="DI194" s="33"/>
      <c r="DJ194" s="33"/>
      <c r="DK194" s="33"/>
      <c r="DL194" s="33"/>
      <c r="DM194" s="33"/>
      <c r="DN194" s="33"/>
      <c r="DO194" s="33"/>
      <c r="DP194" s="33"/>
      <c r="DQ194" s="33"/>
      <c r="DR194" s="33"/>
      <c r="DS194" s="33"/>
      <c r="DT194" s="33"/>
      <c r="DU194" s="33"/>
      <c r="DV194" s="33"/>
      <c r="DW194" s="33"/>
      <c r="DX194" s="33"/>
      <c r="DY194" s="33"/>
      <c r="DZ194" s="33"/>
      <c r="EA194" s="33"/>
      <c r="EB194" s="33"/>
      <c r="EC194" s="33"/>
      <c r="ED194" s="33"/>
      <c r="EE194" s="33"/>
      <c r="EF194" s="33"/>
      <c r="EG194" s="33"/>
      <c r="EH194" s="33"/>
      <c r="EI194" s="33"/>
      <c r="EJ194" s="33"/>
      <c r="EK194" s="33"/>
      <c r="EL194" s="33"/>
      <c r="EM194" s="33"/>
      <c r="EN194" s="33"/>
      <c r="EO194" s="33"/>
      <c r="EP194" s="33"/>
      <c r="EQ194" s="33"/>
      <c r="ER194" s="33"/>
      <c r="ES194" s="33"/>
      <c r="ET194" s="33"/>
      <c r="EU194" s="33"/>
      <c r="EV194" s="33"/>
      <c r="EW194" s="33"/>
      <c r="EX194" s="33"/>
      <c r="EY194" s="33"/>
      <c r="EZ194" s="33"/>
      <c r="FA194" s="33"/>
      <c r="FB194" s="33"/>
      <c r="FC194" s="33"/>
      <c r="FD194" s="33"/>
      <c r="FE194" s="33"/>
      <c r="FF194" s="33"/>
      <c r="FG194" s="33"/>
      <c r="FH194" s="33"/>
      <c r="FI194" s="33"/>
      <c r="FJ194" s="33"/>
      <c r="FK194" s="33"/>
      <c r="FL194" s="33"/>
      <c r="FM194" s="33"/>
      <c r="FN194" s="33"/>
      <c r="FO194" s="33"/>
      <c r="FP194" s="33"/>
      <c r="FQ194" s="33"/>
      <c r="FR194" s="33"/>
      <c r="FS194" s="33"/>
      <c r="FT194" s="33"/>
      <c r="FU194" s="33"/>
      <c r="FV194" s="33"/>
      <c r="FW194" s="33"/>
      <c r="FX194" s="33"/>
      <c r="FY194" s="33"/>
      <c r="FZ194" s="33"/>
      <c r="GA194" s="33"/>
      <c r="GB194" s="33"/>
      <c r="GC194" s="33"/>
      <c r="GD194" s="33"/>
      <c r="GE194" s="33"/>
      <c r="GF194" s="33"/>
      <c r="GG194" s="33"/>
      <c r="GH194" s="33"/>
      <c r="GI194" s="33"/>
      <c r="GJ194" s="33"/>
      <c r="GK194" s="33"/>
      <c r="GL194" s="33"/>
      <c r="GM194" s="33"/>
      <c r="GN194" s="33"/>
      <c r="GO194" s="33"/>
      <c r="GP194" s="33"/>
      <c r="GQ194" s="33"/>
      <c r="GR194" s="33"/>
      <c r="GS194" s="33"/>
      <c r="GT194" s="33"/>
      <c r="GU194" s="33"/>
      <c r="GV194" s="33"/>
      <c r="GW194" s="33"/>
      <c r="GX194" s="33"/>
      <c r="GY194" s="33"/>
      <c r="GZ194" s="33"/>
      <c r="HA194" s="33"/>
      <c r="HB194" s="33"/>
      <c r="HC194" s="33"/>
      <c r="HD194" s="33"/>
      <c r="HE194" s="33"/>
      <c r="HF194" s="33"/>
      <c r="HG194" s="33"/>
      <c r="HH194" s="33"/>
      <c r="HI194" s="33"/>
      <c r="HJ194" s="33"/>
      <c r="HK194" s="33"/>
      <c r="HL194" s="33"/>
      <c r="HM194" s="33"/>
      <c r="HN194" s="33"/>
      <c r="HO194" s="33"/>
      <c r="HP194" s="33"/>
      <c r="HQ194" s="33"/>
      <c r="HR194" s="33"/>
      <c r="HS194" s="25"/>
      <c r="HT194" s="25"/>
      <c r="HU194" s="25"/>
      <c r="HV194" s="25"/>
      <c r="HW194" s="25"/>
      <c r="HX194" s="25"/>
      <c r="HY194" s="25"/>
    </row>
    <row r="195" spans="1:233" ht="32.25" thickBot="1" x14ac:dyDescent="0.3">
      <c r="A195" s="661" t="s">
        <v>463</v>
      </c>
      <c r="B195" s="297" t="s">
        <v>102</v>
      </c>
      <c r="C195" s="297" t="s">
        <v>130</v>
      </c>
      <c r="D195" s="297" t="s">
        <v>132</v>
      </c>
      <c r="E195" s="297" t="s">
        <v>134</v>
      </c>
      <c r="F195" s="297" t="s">
        <v>136</v>
      </c>
      <c r="G195" s="662"/>
      <c r="H195" s="681"/>
      <c r="I195" s="706"/>
      <c r="J195" s="299"/>
      <c r="K195" s="707"/>
      <c r="L195" s="838" t="s">
        <v>137</v>
      </c>
      <c r="M195" s="299"/>
      <c r="N195" s="300"/>
      <c r="O195" s="301"/>
      <c r="P195" s="297"/>
      <c r="Q195" s="839"/>
      <c r="R195" s="661"/>
      <c r="S195" s="297"/>
      <c r="T195" s="301"/>
      <c r="U195" s="301"/>
      <c r="V195" s="707"/>
      <c r="W195" s="964"/>
      <c r="X195" s="298"/>
      <c r="Y195" s="298"/>
      <c r="Z195" s="662"/>
      <c r="AA195" s="1012"/>
      <c r="AB195" s="1077"/>
      <c r="AC195" s="1078"/>
      <c r="AD195" s="1039"/>
      <c r="AE195" s="299"/>
      <c r="AF195" s="302"/>
      <c r="AG195" s="302"/>
      <c r="AH195" s="1114"/>
      <c r="AI195" s="1178"/>
      <c r="AJ195" s="303"/>
      <c r="AK195" s="303"/>
      <c r="AL195" s="303"/>
      <c r="AM195" s="303"/>
      <c r="AN195" s="303"/>
      <c r="AO195" s="303"/>
      <c r="AP195" s="303"/>
      <c r="AQ195" s="303"/>
      <c r="AR195" s="303"/>
      <c r="AS195" s="303"/>
      <c r="AT195" s="303"/>
      <c r="AU195" s="303"/>
      <c r="AV195" s="303"/>
      <c r="AW195" s="303"/>
      <c r="AX195" s="303"/>
      <c r="AY195" s="303"/>
      <c r="AZ195" s="303"/>
      <c r="BA195" s="303"/>
      <c r="BB195" s="303"/>
      <c r="BC195" s="303"/>
      <c r="BD195" s="303"/>
      <c r="BE195" s="303"/>
      <c r="BF195" s="303"/>
      <c r="BG195" s="303"/>
      <c r="BH195" s="303"/>
      <c r="BI195" s="303"/>
      <c r="BJ195" s="303"/>
      <c r="BK195" s="303"/>
      <c r="BL195" s="303"/>
      <c r="BM195" s="303"/>
      <c r="BN195" s="303"/>
      <c r="BO195" s="303"/>
      <c r="BP195" s="303"/>
      <c r="BQ195" s="303"/>
      <c r="BR195" s="303"/>
      <c r="BS195" s="303"/>
      <c r="BT195" s="303"/>
      <c r="BU195" s="303"/>
      <c r="BV195" s="303"/>
      <c r="BW195" s="303"/>
      <c r="BX195" s="303"/>
      <c r="BY195" s="303"/>
      <c r="BZ195" s="303"/>
      <c r="CA195" s="303"/>
      <c r="CB195" s="303"/>
      <c r="CC195" s="303"/>
      <c r="CD195" s="303"/>
      <c r="CE195" s="303"/>
      <c r="CF195" s="303"/>
      <c r="CG195" s="303"/>
      <c r="CH195" s="303"/>
      <c r="CI195" s="303"/>
      <c r="CJ195" s="303"/>
      <c r="CK195" s="303"/>
      <c r="CL195" s="303"/>
      <c r="CM195" s="303"/>
      <c r="CN195" s="303"/>
      <c r="CO195" s="1179"/>
      <c r="CP195" s="914"/>
      <c r="CQ195" s="298"/>
      <c r="CR195" s="298"/>
      <c r="CS195" s="298"/>
      <c r="CT195" s="298"/>
      <c r="CU195" s="298"/>
      <c r="CV195" s="298"/>
      <c r="CW195" s="298"/>
      <c r="CX195" s="298"/>
      <c r="CY195" s="298"/>
      <c r="CZ195" s="298"/>
      <c r="DA195" s="298"/>
      <c r="DB195" s="298"/>
      <c r="DC195" s="298"/>
      <c r="DD195" s="53">
        <f t="shared" si="29"/>
        <v>0</v>
      </c>
      <c r="DE195" s="53">
        <f t="shared" si="30"/>
        <v>0</v>
      </c>
      <c r="DF195" s="89"/>
      <c r="DG195" s="89"/>
      <c r="DH195" s="89"/>
      <c r="DI195" s="89"/>
      <c r="DJ195" s="89"/>
      <c r="DK195" s="89"/>
      <c r="DL195" s="89"/>
      <c r="DM195" s="89"/>
      <c r="DN195" s="89"/>
      <c r="DO195" s="89"/>
      <c r="DP195" s="89"/>
      <c r="DQ195" s="89"/>
      <c r="DR195" s="89"/>
      <c r="DS195" s="89"/>
      <c r="DT195" s="89"/>
      <c r="DU195" s="89"/>
      <c r="DV195" s="89"/>
      <c r="DW195" s="89"/>
      <c r="DX195" s="89"/>
      <c r="DY195" s="89"/>
      <c r="DZ195" s="89"/>
      <c r="EA195" s="89"/>
      <c r="EB195" s="89"/>
      <c r="EC195" s="89"/>
      <c r="ED195" s="89"/>
      <c r="EE195" s="89"/>
      <c r="EF195" s="89"/>
      <c r="EG195" s="89"/>
      <c r="EH195" s="89"/>
      <c r="EI195" s="89"/>
      <c r="EJ195" s="89"/>
      <c r="EK195" s="89"/>
      <c r="EL195" s="89"/>
      <c r="EM195" s="89"/>
      <c r="EN195" s="89"/>
      <c r="EO195" s="89"/>
      <c r="EP195" s="89"/>
      <c r="EQ195" s="89"/>
      <c r="ER195" s="89"/>
      <c r="ES195" s="89"/>
      <c r="ET195" s="89"/>
      <c r="EU195" s="89"/>
      <c r="EV195" s="89"/>
      <c r="EW195" s="89"/>
      <c r="EX195" s="89"/>
      <c r="EY195" s="89"/>
      <c r="EZ195" s="89"/>
      <c r="FA195" s="89"/>
      <c r="FB195" s="89"/>
      <c r="FC195" s="89"/>
      <c r="FD195" s="89"/>
      <c r="FE195" s="89"/>
      <c r="FF195" s="89"/>
      <c r="FG195" s="89"/>
      <c r="FH195" s="89"/>
      <c r="FI195" s="89"/>
      <c r="FJ195" s="89"/>
      <c r="FK195" s="89"/>
      <c r="FL195" s="89"/>
      <c r="FM195" s="89"/>
      <c r="FN195" s="89"/>
      <c r="FO195" s="89"/>
      <c r="FP195" s="89"/>
      <c r="FQ195" s="89"/>
      <c r="FR195" s="89"/>
      <c r="FS195" s="89"/>
      <c r="FT195" s="89"/>
      <c r="FU195" s="89"/>
      <c r="FV195" s="89"/>
      <c r="FW195" s="89"/>
      <c r="FX195" s="89"/>
      <c r="FY195" s="89"/>
      <c r="FZ195" s="89"/>
      <c r="GA195" s="89"/>
      <c r="GB195" s="89"/>
      <c r="GC195" s="89"/>
      <c r="GD195" s="89"/>
      <c r="GE195" s="89"/>
      <c r="GF195" s="89"/>
      <c r="GG195" s="89"/>
      <c r="GH195" s="89"/>
      <c r="GI195" s="89"/>
      <c r="GJ195" s="89"/>
      <c r="GK195" s="89"/>
      <c r="GL195" s="89"/>
      <c r="GM195" s="89"/>
      <c r="GN195" s="89"/>
      <c r="GO195" s="89"/>
      <c r="GP195" s="89"/>
      <c r="GQ195" s="89"/>
      <c r="GR195" s="89"/>
      <c r="GS195" s="89"/>
      <c r="GT195" s="89"/>
      <c r="GU195" s="89"/>
      <c r="GV195" s="89"/>
      <c r="GW195" s="89"/>
      <c r="GX195" s="89"/>
      <c r="GY195" s="89"/>
      <c r="GZ195" s="89"/>
      <c r="HA195" s="89"/>
      <c r="HB195" s="89"/>
      <c r="HC195" s="89"/>
      <c r="HD195" s="89"/>
      <c r="HE195" s="89"/>
      <c r="HF195" s="89"/>
      <c r="HG195" s="89"/>
      <c r="HH195" s="89"/>
      <c r="HI195" s="89"/>
      <c r="HJ195" s="89"/>
      <c r="HK195" s="89"/>
      <c r="HL195" s="89"/>
      <c r="HM195" s="89"/>
      <c r="HN195" s="89"/>
      <c r="HO195" s="89"/>
      <c r="HP195" s="89"/>
      <c r="HQ195" s="89"/>
      <c r="HR195" s="89"/>
      <c r="HS195" s="25"/>
      <c r="HT195" s="25"/>
      <c r="HU195" s="25"/>
      <c r="HV195" s="25"/>
      <c r="HW195" s="25"/>
      <c r="HX195" s="25"/>
      <c r="HY195" s="25"/>
    </row>
    <row r="196" spans="1:233" s="66" customFormat="1" ht="90.95" customHeight="1" x14ac:dyDescent="0.25">
      <c r="A196" s="415" t="s">
        <v>463</v>
      </c>
      <c r="B196" s="416" t="s">
        <v>102</v>
      </c>
      <c r="C196" s="416" t="s">
        <v>130</v>
      </c>
      <c r="D196" s="416" t="s">
        <v>132</v>
      </c>
      <c r="E196" s="416" t="s">
        <v>134</v>
      </c>
      <c r="F196" s="416" t="s">
        <v>136</v>
      </c>
      <c r="G196" s="417" t="s">
        <v>737</v>
      </c>
      <c r="H196" s="281" t="s">
        <v>197</v>
      </c>
      <c r="I196" s="495" t="s">
        <v>141</v>
      </c>
      <c r="J196" s="464" t="s">
        <v>199</v>
      </c>
      <c r="K196" s="723">
        <v>1</v>
      </c>
      <c r="L196" s="894" t="s">
        <v>738</v>
      </c>
      <c r="M196" s="464">
        <v>2021005810194</v>
      </c>
      <c r="N196" s="425">
        <v>274842700</v>
      </c>
      <c r="O196" s="426" t="s">
        <v>1078</v>
      </c>
      <c r="P196" s="427">
        <v>1</v>
      </c>
      <c r="Q196" s="847">
        <v>274842700</v>
      </c>
      <c r="R196" s="926" t="s">
        <v>1123</v>
      </c>
      <c r="S196" s="427" t="s">
        <v>1124</v>
      </c>
      <c r="T196" s="428" t="s">
        <v>1017</v>
      </c>
      <c r="U196" s="428" t="s">
        <v>999</v>
      </c>
      <c r="V196" s="723"/>
      <c r="W196" s="415" t="s">
        <v>120</v>
      </c>
      <c r="X196" s="470">
        <f t="shared" ref="X196:X199" si="31">CU196</f>
        <v>274842700</v>
      </c>
      <c r="Y196" s="519" t="s">
        <v>312</v>
      </c>
      <c r="Z196" s="986" t="s">
        <v>313</v>
      </c>
      <c r="AA196" s="1015">
        <v>274842.7</v>
      </c>
      <c r="AB196" s="1082" t="s">
        <v>152</v>
      </c>
      <c r="AC196" s="1083" t="s">
        <v>821</v>
      </c>
      <c r="AD196" s="1050" t="s">
        <v>143</v>
      </c>
      <c r="AE196" s="464" t="s">
        <v>144</v>
      </c>
      <c r="AF196" s="432"/>
      <c r="AG196" s="432">
        <v>274842700</v>
      </c>
      <c r="AH196" s="1118">
        <f t="shared" si="26"/>
        <v>274842700</v>
      </c>
      <c r="AI196" s="1182">
        <v>274.84270000000004</v>
      </c>
      <c r="AJ196" s="433"/>
      <c r="AK196" s="434"/>
      <c r="AL196" s="434"/>
      <c r="AM196" s="434"/>
      <c r="AN196" s="434"/>
      <c r="AO196" s="434">
        <v>0.495</v>
      </c>
      <c r="AP196" s="434">
        <v>13.5</v>
      </c>
      <c r="AQ196" s="434">
        <v>2.4101999999999997</v>
      </c>
      <c r="AR196" s="434">
        <v>0.6</v>
      </c>
      <c r="AS196" s="434">
        <v>18.225000000000001</v>
      </c>
      <c r="AT196" s="601"/>
      <c r="AU196" s="434">
        <v>0.3</v>
      </c>
      <c r="AV196" s="434">
        <v>9.06</v>
      </c>
      <c r="AW196" s="434">
        <v>2.25</v>
      </c>
      <c r="AX196" s="434">
        <v>12.8</v>
      </c>
      <c r="AY196" s="434">
        <v>11</v>
      </c>
      <c r="AZ196" s="434">
        <v>1.125</v>
      </c>
      <c r="BA196" s="434">
        <v>20</v>
      </c>
      <c r="BB196" s="434">
        <v>14.797499999999999</v>
      </c>
      <c r="BC196" s="434">
        <v>59.53</v>
      </c>
      <c r="BD196" s="434">
        <v>4.3499999999999996</v>
      </c>
      <c r="BE196" s="434">
        <v>104.4</v>
      </c>
      <c r="BF196" s="434"/>
      <c r="BG196" s="434"/>
      <c r="BH196" s="434"/>
      <c r="BI196" s="434"/>
      <c r="BJ196" s="434"/>
      <c r="BK196" s="434"/>
      <c r="BL196" s="434"/>
      <c r="BM196" s="434"/>
      <c r="BN196" s="434"/>
      <c r="BO196" s="602"/>
      <c r="BP196" s="602"/>
      <c r="BQ196" s="602"/>
      <c r="BR196" s="602"/>
      <c r="BS196" s="602"/>
      <c r="BT196" s="602"/>
      <c r="BU196" s="602"/>
      <c r="BV196" s="602"/>
      <c r="BW196" s="602"/>
      <c r="BX196" s="602"/>
      <c r="BY196" s="602"/>
      <c r="BZ196" s="602"/>
      <c r="CA196" s="602"/>
      <c r="CB196" s="434"/>
      <c r="CC196" s="434"/>
      <c r="CD196" s="602"/>
      <c r="CE196" s="602"/>
      <c r="CF196" s="602"/>
      <c r="CG196" s="602"/>
      <c r="CH196" s="602"/>
      <c r="CI196" s="434"/>
      <c r="CJ196" s="434"/>
      <c r="CK196" s="434"/>
      <c r="CL196" s="434"/>
      <c r="CM196" s="435"/>
      <c r="CN196" s="435"/>
      <c r="CO196" s="1183"/>
      <c r="CP196" s="1222">
        <v>4599030</v>
      </c>
      <c r="CQ196" s="510" t="s">
        <v>739</v>
      </c>
      <c r="CR196" s="551">
        <v>45991</v>
      </c>
      <c r="CS196" s="552" t="s">
        <v>200</v>
      </c>
      <c r="CT196" s="468" t="s">
        <v>120</v>
      </c>
      <c r="CU196" s="470">
        <f>AH196</f>
        <v>274842700</v>
      </c>
      <c r="CV196" s="519" t="s">
        <v>312</v>
      </c>
      <c r="CW196" s="519" t="s">
        <v>313</v>
      </c>
      <c r="CX196" s="520" t="s">
        <v>147</v>
      </c>
      <c r="CY196" s="520" t="s">
        <v>740</v>
      </c>
      <c r="CZ196" s="572" t="s">
        <v>316</v>
      </c>
      <c r="DA196" s="572" t="s">
        <v>317</v>
      </c>
      <c r="DB196" s="573" t="s">
        <v>150</v>
      </c>
      <c r="DC196" s="574" t="s">
        <v>305</v>
      </c>
      <c r="DD196" s="53">
        <f t="shared" si="29"/>
        <v>274842700</v>
      </c>
      <c r="DE196" s="53">
        <f t="shared" si="30"/>
        <v>0</v>
      </c>
      <c r="DF196" s="64"/>
      <c r="DG196" s="64"/>
      <c r="DH196" s="64"/>
      <c r="DI196" s="64"/>
      <c r="DJ196" s="64"/>
      <c r="DK196" s="64"/>
      <c r="DL196" s="64"/>
      <c r="DM196" s="64"/>
      <c r="DN196" s="64"/>
      <c r="DO196" s="64"/>
      <c r="DP196" s="64"/>
      <c r="DQ196" s="64"/>
      <c r="DR196" s="64"/>
      <c r="DS196" s="64"/>
      <c r="DT196" s="64"/>
      <c r="DU196" s="64"/>
      <c r="DV196" s="64"/>
      <c r="DW196" s="64"/>
      <c r="DX196" s="64"/>
      <c r="DY196" s="64"/>
      <c r="DZ196" s="64"/>
      <c r="EA196" s="64"/>
      <c r="EB196" s="64"/>
      <c r="EC196" s="64"/>
      <c r="ED196" s="64"/>
      <c r="EE196" s="64"/>
      <c r="EF196" s="64"/>
      <c r="EG196" s="64"/>
      <c r="EH196" s="64"/>
      <c r="EI196" s="64"/>
      <c r="EJ196" s="64"/>
      <c r="EK196" s="64"/>
      <c r="EL196" s="64"/>
      <c r="EM196" s="64"/>
      <c r="EN196" s="64"/>
      <c r="EO196" s="64"/>
      <c r="EP196" s="64"/>
      <c r="EQ196" s="64"/>
      <c r="ER196" s="64"/>
      <c r="ES196" s="64"/>
      <c r="ET196" s="64"/>
      <c r="EU196" s="64"/>
      <c r="EV196" s="64"/>
      <c r="EW196" s="64"/>
      <c r="EX196" s="64"/>
      <c r="EY196" s="64"/>
      <c r="EZ196" s="64"/>
      <c r="FA196" s="64"/>
      <c r="FB196" s="64"/>
      <c r="FC196" s="64"/>
      <c r="FD196" s="64"/>
      <c r="FE196" s="64"/>
      <c r="FF196" s="64"/>
      <c r="FG196" s="64"/>
      <c r="FH196" s="64"/>
      <c r="FI196" s="64"/>
      <c r="FJ196" s="64"/>
      <c r="FK196" s="64"/>
      <c r="FL196" s="64"/>
      <c r="FM196" s="64"/>
      <c r="FN196" s="64"/>
      <c r="FO196" s="64"/>
      <c r="FP196" s="64"/>
      <c r="FQ196" s="64"/>
      <c r="FR196" s="64"/>
      <c r="FS196" s="64"/>
      <c r="FT196" s="64"/>
      <c r="FU196" s="64"/>
      <c r="FV196" s="64"/>
      <c r="FW196" s="64"/>
      <c r="FX196" s="64"/>
      <c r="FY196" s="64"/>
      <c r="FZ196" s="64"/>
      <c r="GA196" s="64"/>
      <c r="GB196" s="64"/>
      <c r="GC196" s="64"/>
      <c r="GD196" s="64"/>
      <c r="GE196" s="64"/>
      <c r="GF196" s="64"/>
      <c r="GG196" s="64"/>
      <c r="GH196" s="64"/>
      <c r="GI196" s="64"/>
      <c r="GJ196" s="64"/>
      <c r="GK196" s="64"/>
      <c r="GL196" s="64"/>
      <c r="GM196" s="64"/>
      <c r="GN196" s="64"/>
      <c r="GO196" s="64"/>
      <c r="GP196" s="64"/>
      <c r="GQ196" s="64"/>
      <c r="GR196" s="64"/>
      <c r="GS196" s="64"/>
      <c r="GT196" s="64"/>
      <c r="GU196" s="64"/>
      <c r="GV196" s="64"/>
      <c r="GW196" s="64"/>
      <c r="GX196" s="64"/>
      <c r="GY196" s="64"/>
      <c r="GZ196" s="64"/>
      <c r="HA196" s="64"/>
      <c r="HB196" s="64"/>
      <c r="HC196" s="64"/>
      <c r="HD196" s="64"/>
      <c r="HE196" s="64"/>
      <c r="HF196" s="64"/>
      <c r="HG196" s="64"/>
      <c r="HH196" s="64"/>
      <c r="HI196" s="64"/>
      <c r="HJ196" s="64"/>
      <c r="HK196" s="64"/>
      <c r="HL196" s="64"/>
      <c r="HM196" s="64"/>
      <c r="HN196" s="64"/>
      <c r="HO196" s="64"/>
      <c r="HP196" s="64"/>
      <c r="HQ196" s="64"/>
      <c r="HR196" s="64"/>
      <c r="HS196" s="65"/>
      <c r="HT196" s="65"/>
      <c r="HU196" s="65"/>
      <c r="HV196" s="65"/>
      <c r="HW196" s="65"/>
      <c r="HX196" s="65"/>
      <c r="HY196" s="65"/>
    </row>
    <row r="197" spans="1:233" s="66" customFormat="1" ht="120" x14ac:dyDescent="0.25">
      <c r="A197" s="501" t="s">
        <v>463</v>
      </c>
      <c r="B197" s="61" t="s">
        <v>102</v>
      </c>
      <c r="C197" s="61" t="s">
        <v>130</v>
      </c>
      <c r="D197" s="61" t="s">
        <v>132</v>
      </c>
      <c r="E197" s="61" t="s">
        <v>134</v>
      </c>
      <c r="F197" s="61" t="s">
        <v>136</v>
      </c>
      <c r="G197" s="502" t="s">
        <v>741</v>
      </c>
      <c r="H197" s="281" t="s">
        <v>197</v>
      </c>
      <c r="I197" s="506" t="s">
        <v>141</v>
      </c>
      <c r="J197" s="63" t="s">
        <v>199</v>
      </c>
      <c r="K197" s="725">
        <v>1</v>
      </c>
      <c r="L197" s="895" t="s">
        <v>742</v>
      </c>
      <c r="M197" s="63">
        <v>2021005810186</v>
      </c>
      <c r="N197" s="183">
        <v>207410000</v>
      </c>
      <c r="O197" s="185" t="s">
        <v>1079</v>
      </c>
      <c r="P197" s="184">
        <v>1</v>
      </c>
      <c r="Q197" s="864">
        <v>207410000</v>
      </c>
      <c r="R197" s="930" t="s">
        <v>1080</v>
      </c>
      <c r="S197" s="184" t="s">
        <v>1083</v>
      </c>
      <c r="T197" s="188" t="s">
        <v>1017</v>
      </c>
      <c r="U197" s="188" t="s">
        <v>999</v>
      </c>
      <c r="V197" s="725"/>
      <c r="W197" s="501" t="s">
        <v>120</v>
      </c>
      <c r="X197" s="258">
        <f t="shared" si="31"/>
        <v>207410000</v>
      </c>
      <c r="Y197" s="263">
        <v>91138</v>
      </c>
      <c r="Z197" s="576" t="s">
        <v>1171</v>
      </c>
      <c r="AA197" s="1020">
        <v>207410</v>
      </c>
      <c r="AB197" s="1090" t="s">
        <v>152</v>
      </c>
      <c r="AC197" s="1091" t="s">
        <v>821</v>
      </c>
      <c r="AD197" s="1052" t="s">
        <v>143</v>
      </c>
      <c r="AE197" s="63" t="s">
        <v>144</v>
      </c>
      <c r="AF197" s="83">
        <v>0</v>
      </c>
      <c r="AG197" s="83">
        <v>207410000</v>
      </c>
      <c r="AH197" s="1140">
        <f t="shared" si="26"/>
        <v>207410000</v>
      </c>
      <c r="AI197" s="1192">
        <v>207.41</v>
      </c>
      <c r="AJ197" s="54"/>
      <c r="AK197" s="55"/>
      <c r="AL197" s="55"/>
      <c r="AM197" s="55"/>
      <c r="AN197" s="55"/>
      <c r="AO197" s="55"/>
      <c r="AP197" s="55"/>
      <c r="AQ197" s="55"/>
      <c r="AR197" s="55"/>
      <c r="AS197" s="93"/>
      <c r="AT197" s="55">
        <v>117.39</v>
      </c>
      <c r="AU197" s="55"/>
      <c r="AV197" s="55"/>
      <c r="AW197" s="55"/>
      <c r="AX197" s="55"/>
      <c r="AY197" s="55"/>
      <c r="AZ197" s="55"/>
      <c r="BA197" s="55"/>
      <c r="BB197" s="55"/>
      <c r="BC197" s="55">
        <v>90.02</v>
      </c>
      <c r="BD197" s="55"/>
      <c r="BE197" s="55"/>
      <c r="BF197" s="55"/>
      <c r="BG197" s="55"/>
      <c r="BH197" s="55"/>
      <c r="BI197" s="55"/>
      <c r="BJ197" s="55"/>
      <c r="BK197" s="55"/>
      <c r="BL197" s="55"/>
      <c r="BM197" s="55"/>
      <c r="BN197" s="55"/>
      <c r="BO197" s="96"/>
      <c r="BP197" s="96"/>
      <c r="BQ197" s="96"/>
      <c r="BR197" s="96"/>
      <c r="BS197" s="96"/>
      <c r="BT197" s="96"/>
      <c r="BU197" s="96"/>
      <c r="BV197" s="96"/>
      <c r="BW197" s="96"/>
      <c r="BX197" s="96"/>
      <c r="BY197" s="96"/>
      <c r="BZ197" s="96"/>
      <c r="CA197" s="96"/>
      <c r="CB197" s="55"/>
      <c r="CC197" s="55"/>
      <c r="CD197" s="96"/>
      <c r="CE197" s="96"/>
      <c r="CF197" s="96"/>
      <c r="CG197" s="96"/>
      <c r="CH197" s="96"/>
      <c r="CI197" s="55"/>
      <c r="CJ197" s="55"/>
      <c r="CK197" s="55"/>
      <c r="CL197" s="55"/>
      <c r="CM197" s="56"/>
      <c r="CN197" s="56"/>
      <c r="CO197" s="1193"/>
      <c r="CP197" s="1223">
        <v>4599030</v>
      </c>
      <c r="CQ197" s="57" t="s">
        <v>739</v>
      </c>
      <c r="CR197" s="241">
        <v>45991</v>
      </c>
      <c r="CS197" s="239" t="s">
        <v>200</v>
      </c>
      <c r="CT197" s="100" t="s">
        <v>120</v>
      </c>
      <c r="CU197" s="258">
        <f>AH197</f>
        <v>207410000</v>
      </c>
      <c r="CV197" s="263">
        <v>91138</v>
      </c>
      <c r="CW197" s="263" t="s">
        <v>1171</v>
      </c>
      <c r="CX197" s="263">
        <v>66</v>
      </c>
      <c r="CY197" s="263" t="s">
        <v>202</v>
      </c>
      <c r="CZ197" s="263">
        <v>70481</v>
      </c>
      <c r="DA197" s="263" t="s">
        <v>743</v>
      </c>
      <c r="DB197" s="263" t="s">
        <v>203</v>
      </c>
      <c r="DC197" s="576" t="s">
        <v>204</v>
      </c>
      <c r="DD197" s="53">
        <f t="shared" si="29"/>
        <v>207410000</v>
      </c>
      <c r="DE197" s="53">
        <f t="shared" si="30"/>
        <v>0</v>
      </c>
      <c r="DF197" s="64"/>
      <c r="DG197" s="64"/>
      <c r="DH197" s="64"/>
      <c r="DI197" s="64"/>
      <c r="DJ197" s="64"/>
      <c r="DK197" s="64"/>
      <c r="DL197" s="64"/>
      <c r="DM197" s="64"/>
      <c r="DN197" s="64"/>
      <c r="DO197" s="64"/>
      <c r="DP197" s="64"/>
      <c r="DQ197" s="64"/>
      <c r="DR197" s="64"/>
      <c r="DS197" s="64"/>
      <c r="DT197" s="64"/>
      <c r="DU197" s="64"/>
      <c r="DV197" s="64"/>
      <c r="DW197" s="64"/>
      <c r="DX197" s="64"/>
      <c r="DY197" s="64"/>
      <c r="DZ197" s="64"/>
      <c r="EA197" s="64"/>
      <c r="EB197" s="64"/>
      <c r="EC197" s="64"/>
      <c r="ED197" s="64"/>
      <c r="EE197" s="64"/>
      <c r="EF197" s="64"/>
      <c r="EG197" s="64"/>
      <c r="EH197" s="64"/>
      <c r="EI197" s="64"/>
      <c r="EJ197" s="64"/>
      <c r="EK197" s="64"/>
      <c r="EL197" s="64"/>
      <c r="EM197" s="64"/>
      <c r="EN197" s="64"/>
      <c r="EO197" s="64"/>
      <c r="EP197" s="64"/>
      <c r="EQ197" s="64"/>
      <c r="ER197" s="64"/>
      <c r="ES197" s="64"/>
      <c r="ET197" s="64"/>
      <c r="EU197" s="64"/>
      <c r="EV197" s="64"/>
      <c r="EW197" s="64"/>
      <c r="EX197" s="64"/>
      <c r="EY197" s="64"/>
      <c r="EZ197" s="64"/>
      <c r="FA197" s="64"/>
      <c r="FB197" s="64"/>
      <c r="FC197" s="64"/>
      <c r="FD197" s="64"/>
      <c r="FE197" s="64"/>
      <c r="FF197" s="64"/>
      <c r="FG197" s="64"/>
      <c r="FH197" s="64"/>
      <c r="FI197" s="64"/>
      <c r="FJ197" s="64"/>
      <c r="FK197" s="64"/>
      <c r="FL197" s="64"/>
      <c r="FM197" s="64"/>
      <c r="FN197" s="64"/>
      <c r="FO197" s="64"/>
      <c r="FP197" s="64"/>
      <c r="FQ197" s="64"/>
      <c r="FR197" s="64"/>
      <c r="FS197" s="64"/>
      <c r="FT197" s="64"/>
      <c r="FU197" s="64"/>
      <c r="FV197" s="64"/>
      <c r="FW197" s="64"/>
      <c r="FX197" s="64"/>
      <c r="FY197" s="64"/>
      <c r="FZ197" s="64"/>
      <c r="GA197" s="64"/>
      <c r="GB197" s="64"/>
      <c r="GC197" s="64"/>
      <c r="GD197" s="64"/>
      <c r="GE197" s="64"/>
      <c r="GF197" s="64"/>
      <c r="GG197" s="64"/>
      <c r="GH197" s="64"/>
      <c r="GI197" s="64"/>
      <c r="GJ197" s="64"/>
      <c r="GK197" s="64"/>
      <c r="GL197" s="64"/>
      <c r="GM197" s="64"/>
      <c r="GN197" s="64"/>
      <c r="GO197" s="64"/>
      <c r="GP197" s="64"/>
      <c r="GQ197" s="64"/>
      <c r="GR197" s="64"/>
      <c r="GS197" s="64"/>
      <c r="GT197" s="64"/>
      <c r="GU197" s="64"/>
      <c r="GV197" s="64"/>
      <c r="GW197" s="64"/>
      <c r="GX197" s="64"/>
      <c r="GY197" s="64"/>
      <c r="GZ197" s="64"/>
      <c r="HA197" s="64"/>
      <c r="HB197" s="64"/>
      <c r="HC197" s="64"/>
      <c r="HD197" s="64"/>
      <c r="HE197" s="64"/>
      <c r="HF197" s="64"/>
      <c r="HG197" s="64"/>
      <c r="HH197" s="64"/>
      <c r="HI197" s="64"/>
      <c r="HJ197" s="64"/>
      <c r="HK197" s="64"/>
      <c r="HL197" s="64"/>
      <c r="HM197" s="64"/>
      <c r="HN197" s="64"/>
      <c r="HO197" s="64"/>
      <c r="HP197" s="64"/>
      <c r="HQ197" s="64"/>
      <c r="HR197" s="64"/>
      <c r="HS197" s="65"/>
      <c r="HT197" s="65"/>
      <c r="HU197" s="65"/>
      <c r="HV197" s="65"/>
      <c r="HW197" s="65"/>
      <c r="HX197" s="65"/>
      <c r="HY197" s="65"/>
    </row>
    <row r="198" spans="1:233" s="66" customFormat="1" ht="135" x14ac:dyDescent="0.25">
      <c r="A198" s="501" t="s">
        <v>463</v>
      </c>
      <c r="B198" s="61" t="s">
        <v>102</v>
      </c>
      <c r="C198" s="61" t="s">
        <v>130</v>
      </c>
      <c r="D198" s="61" t="s">
        <v>132</v>
      </c>
      <c r="E198" s="61" t="s">
        <v>134</v>
      </c>
      <c r="F198" s="61" t="s">
        <v>136</v>
      </c>
      <c r="G198" s="502" t="s">
        <v>744</v>
      </c>
      <c r="H198" s="281" t="s">
        <v>197</v>
      </c>
      <c r="I198" s="506" t="s">
        <v>141</v>
      </c>
      <c r="J198" s="63" t="s">
        <v>199</v>
      </c>
      <c r="K198" s="725">
        <v>1</v>
      </c>
      <c r="L198" s="895" t="s">
        <v>745</v>
      </c>
      <c r="M198" s="63">
        <v>2021005810182</v>
      </c>
      <c r="N198" s="183">
        <v>596900000</v>
      </c>
      <c r="O198" s="184" t="s">
        <v>1081</v>
      </c>
      <c r="P198" s="184">
        <v>1</v>
      </c>
      <c r="Q198" s="864">
        <v>596900000</v>
      </c>
      <c r="R198" s="930" t="s">
        <v>1082</v>
      </c>
      <c r="S198" s="184" t="s">
        <v>1084</v>
      </c>
      <c r="T198" s="188" t="s">
        <v>1017</v>
      </c>
      <c r="U198" s="188" t="s">
        <v>999</v>
      </c>
      <c r="V198" s="939"/>
      <c r="W198" s="501" t="s">
        <v>120</v>
      </c>
      <c r="X198" s="258">
        <f t="shared" si="31"/>
        <v>596900000</v>
      </c>
      <c r="Y198" s="260" t="s">
        <v>312</v>
      </c>
      <c r="Z198" s="975" t="s">
        <v>313</v>
      </c>
      <c r="AA198" s="1020">
        <v>596900</v>
      </c>
      <c r="AB198" s="1090" t="s">
        <v>152</v>
      </c>
      <c r="AC198" s="1091" t="s">
        <v>821</v>
      </c>
      <c r="AD198" s="1052" t="s">
        <v>143</v>
      </c>
      <c r="AE198" s="63" t="s">
        <v>144</v>
      </c>
      <c r="AF198" s="83">
        <v>596900000</v>
      </c>
      <c r="AG198" s="83"/>
      <c r="AH198" s="1140">
        <f>AF198+AG198</f>
        <v>596900000</v>
      </c>
      <c r="AI198" s="1192">
        <v>596.9</v>
      </c>
      <c r="AJ198" s="54"/>
      <c r="AK198" s="55"/>
      <c r="AL198" s="55"/>
      <c r="AM198" s="55"/>
      <c r="AN198" s="55"/>
      <c r="AO198" s="55"/>
      <c r="AP198" s="55"/>
      <c r="AQ198" s="55"/>
      <c r="AR198" s="55"/>
      <c r="AS198" s="55"/>
      <c r="AT198" s="55">
        <v>596.9</v>
      </c>
      <c r="AU198" s="55"/>
      <c r="AV198" s="55"/>
      <c r="AW198" s="55"/>
      <c r="AX198" s="55"/>
      <c r="AY198" s="55"/>
      <c r="AZ198" s="55"/>
      <c r="BA198" s="55"/>
      <c r="BB198" s="55"/>
      <c r="BC198" s="55"/>
      <c r="BD198" s="55"/>
      <c r="BE198" s="55"/>
      <c r="BF198" s="55"/>
      <c r="BG198" s="88"/>
      <c r="BH198" s="88"/>
      <c r="BI198" s="88"/>
      <c r="BJ198" s="88"/>
      <c r="BK198" s="88"/>
      <c r="BL198" s="55"/>
      <c r="BM198" s="55"/>
      <c r="BN198" s="55"/>
      <c r="BO198" s="55"/>
      <c r="BP198" s="55"/>
      <c r="BQ198" s="55"/>
      <c r="BR198" s="55"/>
      <c r="BS198" s="55"/>
      <c r="BT198" s="55"/>
      <c r="BU198" s="55"/>
      <c r="BV198" s="55"/>
      <c r="BW198" s="55"/>
      <c r="BX198" s="55"/>
      <c r="BY198" s="55"/>
      <c r="BZ198" s="55"/>
      <c r="CA198" s="55"/>
      <c r="CB198" s="55"/>
      <c r="CC198" s="55"/>
      <c r="CD198" s="55"/>
      <c r="CE198" s="55"/>
      <c r="CF198" s="55"/>
      <c r="CG198" s="55"/>
      <c r="CH198" s="55"/>
      <c r="CI198" s="55"/>
      <c r="CJ198" s="55"/>
      <c r="CK198" s="55"/>
      <c r="CL198" s="55"/>
      <c r="CM198" s="56"/>
      <c r="CN198" s="56"/>
      <c r="CO198" s="1193"/>
      <c r="CP198" s="1223">
        <v>4599030</v>
      </c>
      <c r="CQ198" s="57" t="s">
        <v>739</v>
      </c>
      <c r="CR198" s="241">
        <v>45991</v>
      </c>
      <c r="CS198" s="239" t="s">
        <v>200</v>
      </c>
      <c r="CT198" s="100" t="s">
        <v>120</v>
      </c>
      <c r="CU198" s="258">
        <f>AH198</f>
        <v>596900000</v>
      </c>
      <c r="CV198" s="260" t="s">
        <v>312</v>
      </c>
      <c r="CW198" s="260" t="s">
        <v>313</v>
      </c>
      <c r="CX198" s="261" t="s">
        <v>147</v>
      </c>
      <c r="CY198" s="261" t="s">
        <v>740</v>
      </c>
      <c r="CZ198" s="256" t="s">
        <v>316</v>
      </c>
      <c r="DA198" s="256" t="s">
        <v>317</v>
      </c>
      <c r="DB198" s="257" t="s">
        <v>150</v>
      </c>
      <c r="DC198" s="575" t="s">
        <v>305</v>
      </c>
      <c r="DD198" s="53"/>
      <c r="DE198" s="53"/>
      <c r="DF198" s="64"/>
      <c r="DG198" s="64"/>
      <c r="DH198" s="64"/>
      <c r="DI198" s="64"/>
      <c r="DJ198" s="64"/>
      <c r="DK198" s="64"/>
      <c r="DL198" s="64"/>
      <c r="DM198" s="64"/>
      <c r="DN198" s="64"/>
      <c r="DO198" s="64"/>
      <c r="DP198" s="64"/>
      <c r="DQ198" s="64"/>
      <c r="DR198" s="64"/>
      <c r="DS198" s="64"/>
      <c r="DT198" s="64"/>
      <c r="DU198" s="64"/>
      <c r="DV198" s="64"/>
      <c r="DW198" s="64"/>
      <c r="DX198" s="64"/>
      <c r="DY198" s="64"/>
      <c r="DZ198" s="64"/>
      <c r="EA198" s="64"/>
      <c r="EB198" s="64"/>
      <c r="EC198" s="64"/>
      <c r="ED198" s="64"/>
      <c r="EE198" s="64"/>
      <c r="EF198" s="64"/>
      <c r="EG198" s="64"/>
      <c r="EH198" s="64"/>
      <c r="EI198" s="64"/>
      <c r="EJ198" s="64"/>
      <c r="EK198" s="64"/>
      <c r="EL198" s="64"/>
      <c r="EM198" s="64"/>
      <c r="EN198" s="64"/>
      <c r="EO198" s="64"/>
      <c r="EP198" s="64"/>
      <c r="EQ198" s="64"/>
      <c r="ER198" s="64"/>
      <c r="ES198" s="64"/>
      <c r="ET198" s="64"/>
      <c r="EU198" s="64"/>
      <c r="EV198" s="64"/>
      <c r="EW198" s="64"/>
      <c r="EX198" s="64"/>
      <c r="EY198" s="64"/>
      <c r="EZ198" s="64"/>
      <c r="FA198" s="64"/>
      <c r="FB198" s="64"/>
      <c r="FC198" s="64"/>
      <c r="FD198" s="64"/>
      <c r="FE198" s="64"/>
      <c r="FF198" s="64"/>
      <c r="FG198" s="64"/>
      <c r="FH198" s="64"/>
      <c r="FI198" s="64"/>
      <c r="FJ198" s="64"/>
      <c r="FK198" s="64"/>
      <c r="FL198" s="64"/>
      <c r="FM198" s="64"/>
      <c r="FN198" s="64"/>
      <c r="FO198" s="64"/>
      <c r="FP198" s="64"/>
      <c r="FQ198" s="64"/>
      <c r="FR198" s="64"/>
      <c r="FS198" s="64"/>
      <c r="FT198" s="64"/>
      <c r="FU198" s="64"/>
      <c r="FV198" s="64"/>
      <c r="FW198" s="64"/>
      <c r="FX198" s="64"/>
      <c r="FY198" s="64"/>
      <c r="FZ198" s="64"/>
      <c r="GA198" s="64"/>
      <c r="GB198" s="64"/>
      <c r="GC198" s="64"/>
      <c r="GD198" s="64"/>
      <c r="GE198" s="64"/>
      <c r="GF198" s="64"/>
      <c r="GG198" s="64"/>
      <c r="GH198" s="64"/>
      <c r="GI198" s="64"/>
      <c r="GJ198" s="64"/>
      <c r="GK198" s="64"/>
      <c r="GL198" s="64"/>
      <c r="GM198" s="64"/>
      <c r="GN198" s="64"/>
      <c r="GO198" s="64"/>
      <c r="GP198" s="64"/>
      <c r="GQ198" s="64"/>
      <c r="GR198" s="64"/>
      <c r="GS198" s="64"/>
      <c r="GT198" s="64"/>
      <c r="GU198" s="64"/>
      <c r="GV198" s="64"/>
      <c r="GW198" s="64"/>
      <c r="GX198" s="64"/>
      <c r="GY198" s="64"/>
      <c r="GZ198" s="64"/>
      <c r="HA198" s="64"/>
      <c r="HB198" s="64"/>
      <c r="HC198" s="64"/>
      <c r="HD198" s="64"/>
      <c r="HE198" s="64"/>
      <c r="HF198" s="64"/>
      <c r="HG198" s="64"/>
      <c r="HH198" s="64"/>
      <c r="HI198" s="64"/>
      <c r="HJ198" s="64"/>
      <c r="HK198" s="64"/>
      <c r="HL198" s="64"/>
      <c r="HM198" s="64"/>
      <c r="HN198" s="64"/>
      <c r="HO198" s="64"/>
      <c r="HP198" s="64"/>
      <c r="HQ198" s="64"/>
      <c r="HR198" s="64"/>
      <c r="HS198" s="65"/>
      <c r="HT198" s="65"/>
      <c r="HU198" s="65"/>
      <c r="HV198" s="65"/>
      <c r="HW198" s="65"/>
      <c r="HX198" s="65"/>
      <c r="HY198" s="65"/>
    </row>
    <row r="199" spans="1:233" s="66" customFormat="1" ht="135.75" thickBot="1" x14ac:dyDescent="0.3">
      <c r="A199" s="418" t="s">
        <v>463</v>
      </c>
      <c r="B199" s="419" t="s">
        <v>102</v>
      </c>
      <c r="C199" s="419" t="s">
        <v>130</v>
      </c>
      <c r="D199" s="419" t="s">
        <v>132</v>
      </c>
      <c r="E199" s="419" t="s">
        <v>134</v>
      </c>
      <c r="F199" s="419" t="s">
        <v>136</v>
      </c>
      <c r="G199" s="420" t="s">
        <v>746</v>
      </c>
      <c r="H199" s="281" t="s">
        <v>197</v>
      </c>
      <c r="I199" s="498" t="s">
        <v>141</v>
      </c>
      <c r="J199" s="476" t="s">
        <v>199</v>
      </c>
      <c r="K199" s="724">
        <v>1</v>
      </c>
      <c r="L199" s="896" t="s">
        <v>747</v>
      </c>
      <c r="M199" s="476">
        <v>2021005810182</v>
      </c>
      <c r="N199" s="442">
        <v>203592168</v>
      </c>
      <c r="O199" s="513" t="s">
        <v>1172</v>
      </c>
      <c r="P199" s="443">
        <v>1</v>
      </c>
      <c r="Q199" s="849">
        <v>203592168</v>
      </c>
      <c r="R199" s="928" t="s">
        <v>1125</v>
      </c>
      <c r="S199" s="443" t="s">
        <v>1085</v>
      </c>
      <c r="T199" s="444" t="s">
        <v>1017</v>
      </c>
      <c r="U199" s="444" t="s">
        <v>999</v>
      </c>
      <c r="V199" s="724"/>
      <c r="W199" s="418" t="s">
        <v>120</v>
      </c>
      <c r="X199" s="482">
        <f t="shared" si="31"/>
        <v>203592168</v>
      </c>
      <c r="Y199" s="515" t="s">
        <v>312</v>
      </c>
      <c r="Z199" s="989" t="s">
        <v>313</v>
      </c>
      <c r="AA199" s="1016">
        <v>203592.16800000001</v>
      </c>
      <c r="AB199" s="1084" t="s">
        <v>152</v>
      </c>
      <c r="AC199" s="1085" t="s">
        <v>821</v>
      </c>
      <c r="AD199" s="1051" t="s">
        <v>143</v>
      </c>
      <c r="AE199" s="476" t="s">
        <v>144</v>
      </c>
      <c r="AF199" s="449">
        <v>203592168</v>
      </c>
      <c r="AG199" s="603"/>
      <c r="AH199" s="1141">
        <f>AF199+AG199</f>
        <v>203592168</v>
      </c>
      <c r="AI199" s="1184">
        <v>203.59216800000002</v>
      </c>
      <c r="AJ199" s="450"/>
      <c r="AK199" s="451"/>
      <c r="AL199" s="451"/>
      <c r="AM199" s="451"/>
      <c r="AN199" s="451"/>
      <c r="AO199" s="451"/>
      <c r="AP199" s="451">
        <v>203.59216800000002</v>
      </c>
      <c r="AQ199" s="451"/>
      <c r="AR199" s="451"/>
      <c r="AS199" s="451"/>
      <c r="AT199" s="451"/>
      <c r="AU199" s="451"/>
      <c r="AV199" s="451"/>
      <c r="AW199" s="451"/>
      <c r="AX199" s="451"/>
      <c r="AY199" s="451"/>
      <c r="AZ199" s="451"/>
      <c r="BA199" s="451"/>
      <c r="BB199" s="451"/>
      <c r="BC199" s="451"/>
      <c r="BD199" s="451"/>
      <c r="BE199" s="451"/>
      <c r="BF199" s="451"/>
      <c r="BG199" s="604"/>
      <c r="BH199" s="604"/>
      <c r="BI199" s="604"/>
      <c r="BJ199" s="604"/>
      <c r="BK199" s="604"/>
      <c r="BL199" s="451"/>
      <c r="BM199" s="451"/>
      <c r="BN199" s="451"/>
      <c r="BO199" s="451"/>
      <c r="BP199" s="451"/>
      <c r="BQ199" s="451"/>
      <c r="BR199" s="451"/>
      <c r="BS199" s="451"/>
      <c r="BT199" s="451"/>
      <c r="BU199" s="451"/>
      <c r="BV199" s="451"/>
      <c r="BW199" s="451"/>
      <c r="BX199" s="451"/>
      <c r="BY199" s="451"/>
      <c r="BZ199" s="451"/>
      <c r="CA199" s="451"/>
      <c r="CB199" s="451"/>
      <c r="CC199" s="451"/>
      <c r="CD199" s="451"/>
      <c r="CE199" s="451"/>
      <c r="CF199" s="451"/>
      <c r="CG199" s="451"/>
      <c r="CH199" s="451"/>
      <c r="CI199" s="451"/>
      <c r="CJ199" s="451"/>
      <c r="CK199" s="451"/>
      <c r="CL199" s="451"/>
      <c r="CM199" s="452"/>
      <c r="CN199" s="452"/>
      <c r="CO199" s="1185"/>
      <c r="CP199" s="1224">
        <v>4599030</v>
      </c>
      <c r="CQ199" s="512" t="s">
        <v>739</v>
      </c>
      <c r="CR199" s="556">
        <v>45991</v>
      </c>
      <c r="CS199" s="557" t="s">
        <v>200</v>
      </c>
      <c r="CT199" s="480" t="s">
        <v>120</v>
      </c>
      <c r="CU199" s="482">
        <f>AH199</f>
        <v>203592168</v>
      </c>
      <c r="CV199" s="515" t="s">
        <v>312</v>
      </c>
      <c r="CW199" s="515" t="s">
        <v>313</v>
      </c>
      <c r="CX199" s="517" t="s">
        <v>147</v>
      </c>
      <c r="CY199" s="517" t="s">
        <v>740</v>
      </c>
      <c r="CZ199" s="605" t="s">
        <v>316</v>
      </c>
      <c r="DA199" s="605" t="s">
        <v>317</v>
      </c>
      <c r="DB199" s="606" t="s">
        <v>150</v>
      </c>
      <c r="DC199" s="607" t="s">
        <v>305</v>
      </c>
      <c r="DD199" s="53">
        <f t="shared" ref="DD199:DD222" si="32">AF199+AG199</f>
        <v>203592168</v>
      </c>
      <c r="DE199" s="53">
        <f t="shared" ref="DE199:DE222" si="33">AH199-DD199</f>
        <v>0</v>
      </c>
      <c r="DF199" s="64"/>
      <c r="DG199" s="64"/>
      <c r="DH199" s="64"/>
      <c r="DI199" s="64"/>
      <c r="DJ199" s="64"/>
      <c r="DK199" s="64"/>
      <c r="DL199" s="64"/>
      <c r="DM199" s="64"/>
      <c r="DN199" s="64"/>
      <c r="DO199" s="64"/>
      <c r="DP199" s="64"/>
      <c r="DQ199" s="64"/>
      <c r="DR199" s="64"/>
      <c r="DS199" s="64"/>
      <c r="DT199" s="64"/>
      <c r="DU199" s="64"/>
      <c r="DV199" s="64"/>
      <c r="DW199" s="64"/>
      <c r="DX199" s="64"/>
      <c r="DY199" s="64"/>
      <c r="DZ199" s="64"/>
      <c r="EA199" s="64"/>
      <c r="EB199" s="64"/>
      <c r="EC199" s="64"/>
      <c r="ED199" s="64"/>
      <c r="EE199" s="64"/>
      <c r="EF199" s="64"/>
      <c r="EG199" s="64"/>
      <c r="EH199" s="64"/>
      <c r="EI199" s="64"/>
      <c r="EJ199" s="64"/>
      <c r="EK199" s="64"/>
      <c r="EL199" s="64"/>
      <c r="EM199" s="64"/>
      <c r="EN199" s="64"/>
      <c r="EO199" s="64"/>
      <c r="EP199" s="64"/>
      <c r="EQ199" s="64"/>
      <c r="ER199" s="64"/>
      <c r="ES199" s="64"/>
      <c r="ET199" s="64"/>
      <c r="EU199" s="64"/>
      <c r="EV199" s="64"/>
      <c r="EW199" s="64"/>
      <c r="EX199" s="64"/>
      <c r="EY199" s="64"/>
      <c r="EZ199" s="64"/>
      <c r="FA199" s="64"/>
      <c r="FB199" s="64"/>
      <c r="FC199" s="64"/>
      <c r="FD199" s="64"/>
      <c r="FE199" s="64"/>
      <c r="FF199" s="64"/>
      <c r="FG199" s="64"/>
      <c r="FH199" s="64"/>
      <c r="FI199" s="64"/>
      <c r="FJ199" s="64"/>
      <c r="FK199" s="64"/>
      <c r="FL199" s="64"/>
      <c r="FM199" s="64"/>
      <c r="FN199" s="64"/>
      <c r="FO199" s="64"/>
      <c r="FP199" s="64"/>
      <c r="FQ199" s="64"/>
      <c r="FR199" s="64"/>
      <c r="FS199" s="64"/>
      <c r="FT199" s="64"/>
      <c r="FU199" s="64"/>
      <c r="FV199" s="64"/>
      <c r="FW199" s="64"/>
      <c r="FX199" s="64"/>
      <c r="FY199" s="64"/>
      <c r="FZ199" s="64"/>
      <c r="GA199" s="64"/>
      <c r="GB199" s="64"/>
      <c r="GC199" s="64"/>
      <c r="GD199" s="64"/>
      <c r="GE199" s="64"/>
      <c r="GF199" s="64"/>
      <c r="GG199" s="64"/>
      <c r="GH199" s="64"/>
      <c r="GI199" s="64"/>
      <c r="GJ199" s="64"/>
      <c r="GK199" s="64"/>
      <c r="GL199" s="64"/>
      <c r="GM199" s="64"/>
      <c r="GN199" s="64"/>
      <c r="GO199" s="64"/>
      <c r="GP199" s="64"/>
      <c r="GQ199" s="64"/>
      <c r="GR199" s="64"/>
      <c r="GS199" s="64"/>
      <c r="GT199" s="64"/>
      <c r="GU199" s="64"/>
      <c r="GV199" s="64"/>
      <c r="GW199" s="64"/>
      <c r="GX199" s="64"/>
      <c r="GY199" s="64"/>
      <c r="GZ199" s="64"/>
      <c r="HA199" s="64"/>
      <c r="HB199" s="64"/>
      <c r="HC199" s="64"/>
      <c r="HD199" s="64"/>
      <c r="HE199" s="64"/>
      <c r="HF199" s="64"/>
      <c r="HG199" s="64"/>
      <c r="HH199" s="64"/>
      <c r="HI199" s="64"/>
      <c r="HJ199" s="64"/>
      <c r="HK199" s="64"/>
      <c r="HL199" s="64"/>
      <c r="HM199" s="64"/>
      <c r="HN199" s="64"/>
      <c r="HO199" s="64"/>
      <c r="HP199" s="64"/>
      <c r="HQ199" s="64"/>
      <c r="HR199" s="64"/>
      <c r="HS199" s="65"/>
      <c r="HT199" s="65"/>
      <c r="HU199" s="65"/>
      <c r="HV199" s="65"/>
      <c r="HW199" s="65"/>
      <c r="HX199" s="65"/>
      <c r="HY199" s="65"/>
    </row>
    <row r="200" spans="1:233" ht="19.5" x14ac:dyDescent="0.25">
      <c r="A200" s="657" t="s">
        <v>477</v>
      </c>
      <c r="B200" s="315"/>
      <c r="C200" s="315"/>
      <c r="D200" s="315"/>
      <c r="E200" s="315"/>
      <c r="F200" s="315"/>
      <c r="G200" s="658"/>
      <c r="H200" s="674"/>
      <c r="I200" s="690"/>
      <c r="J200" s="244"/>
      <c r="K200" s="720"/>
      <c r="L200" s="830" t="s">
        <v>748</v>
      </c>
      <c r="M200" s="319"/>
      <c r="N200" s="318"/>
      <c r="O200" s="319"/>
      <c r="P200" s="315"/>
      <c r="Q200" s="831"/>
      <c r="R200" s="657"/>
      <c r="S200" s="315"/>
      <c r="T200" s="319"/>
      <c r="U200" s="319"/>
      <c r="V200" s="940"/>
      <c r="W200" s="961"/>
      <c r="X200" s="316"/>
      <c r="Y200" s="316"/>
      <c r="Z200" s="658"/>
      <c r="AA200" s="1008"/>
      <c r="AB200" s="990"/>
      <c r="AC200" s="940"/>
      <c r="AD200" s="1048"/>
      <c r="AE200" s="244"/>
      <c r="AF200" s="320"/>
      <c r="AG200" s="320"/>
      <c r="AH200" s="1112"/>
      <c r="AI200" s="1174"/>
      <c r="AJ200" s="321"/>
      <c r="AK200" s="321"/>
      <c r="AL200" s="321"/>
      <c r="AM200" s="321"/>
      <c r="AN200" s="321"/>
      <c r="AO200" s="321"/>
      <c r="AP200" s="321"/>
      <c r="AQ200" s="321"/>
      <c r="AR200" s="321"/>
      <c r="AS200" s="321"/>
      <c r="AT200" s="321"/>
      <c r="AU200" s="321"/>
      <c r="AV200" s="321"/>
      <c r="AW200" s="321"/>
      <c r="AX200" s="321"/>
      <c r="AY200" s="321"/>
      <c r="AZ200" s="321"/>
      <c r="BA200" s="321"/>
      <c r="BB200" s="321"/>
      <c r="BC200" s="321"/>
      <c r="BD200" s="321"/>
      <c r="BE200" s="321"/>
      <c r="BF200" s="321"/>
      <c r="BG200" s="321"/>
      <c r="BH200" s="321"/>
      <c r="BI200" s="321"/>
      <c r="BJ200" s="321"/>
      <c r="BK200" s="321"/>
      <c r="BL200" s="321"/>
      <c r="BM200" s="321"/>
      <c r="BN200" s="321"/>
      <c r="BO200" s="321"/>
      <c r="BP200" s="321"/>
      <c r="BQ200" s="321"/>
      <c r="BR200" s="321"/>
      <c r="BS200" s="321"/>
      <c r="BT200" s="321"/>
      <c r="BU200" s="321"/>
      <c r="BV200" s="321"/>
      <c r="BW200" s="321"/>
      <c r="BX200" s="321"/>
      <c r="BY200" s="321"/>
      <c r="BZ200" s="321"/>
      <c r="CA200" s="321"/>
      <c r="CB200" s="321"/>
      <c r="CC200" s="321"/>
      <c r="CD200" s="321"/>
      <c r="CE200" s="321"/>
      <c r="CF200" s="321"/>
      <c r="CG200" s="321"/>
      <c r="CH200" s="321"/>
      <c r="CI200" s="321"/>
      <c r="CJ200" s="321"/>
      <c r="CK200" s="321"/>
      <c r="CL200" s="321"/>
      <c r="CM200" s="321"/>
      <c r="CN200" s="321"/>
      <c r="CO200" s="1175"/>
      <c r="CP200" s="912"/>
      <c r="CQ200" s="316"/>
      <c r="CR200" s="316"/>
      <c r="CS200" s="316"/>
      <c r="CT200" s="316"/>
      <c r="CU200" s="316"/>
      <c r="CV200" s="316"/>
      <c r="CW200" s="316"/>
      <c r="CX200" s="316"/>
      <c r="CY200" s="316"/>
      <c r="CZ200" s="316"/>
      <c r="DA200" s="316"/>
      <c r="DB200" s="316"/>
      <c r="DC200" s="316"/>
      <c r="DD200" s="53">
        <f t="shared" si="32"/>
        <v>0</v>
      </c>
      <c r="DE200" s="53">
        <f t="shared" si="33"/>
        <v>0</v>
      </c>
      <c r="DF200" s="46"/>
      <c r="DG200" s="46"/>
      <c r="DH200" s="46"/>
      <c r="DI200" s="46"/>
      <c r="DJ200" s="46"/>
      <c r="DK200" s="46"/>
      <c r="DL200" s="46"/>
      <c r="DM200" s="46"/>
      <c r="DN200" s="46"/>
      <c r="DO200" s="46"/>
      <c r="DP200" s="46"/>
      <c r="DQ200" s="46"/>
      <c r="DR200" s="46"/>
      <c r="DS200" s="46"/>
      <c r="DT200" s="46"/>
      <c r="DU200" s="46"/>
      <c r="DV200" s="46"/>
      <c r="DW200" s="46"/>
      <c r="DX200" s="46"/>
      <c r="DY200" s="46"/>
      <c r="DZ200" s="46"/>
      <c r="EA200" s="46"/>
      <c r="EB200" s="46"/>
      <c r="EC200" s="46"/>
      <c r="ED200" s="46"/>
      <c r="EE200" s="46"/>
      <c r="EF200" s="46"/>
      <c r="EG200" s="46"/>
      <c r="EH200" s="46"/>
      <c r="EI200" s="46"/>
      <c r="EJ200" s="46"/>
      <c r="EK200" s="46"/>
      <c r="EL200" s="46"/>
      <c r="EM200" s="46"/>
      <c r="EN200" s="46"/>
      <c r="EO200" s="46"/>
      <c r="EP200" s="46"/>
      <c r="EQ200" s="46"/>
      <c r="ER200" s="46"/>
      <c r="ES200" s="46"/>
      <c r="ET200" s="46"/>
      <c r="EU200" s="46"/>
      <c r="EV200" s="46"/>
      <c r="EW200" s="46"/>
      <c r="EX200" s="25"/>
      <c r="EY200" s="25"/>
      <c r="EZ200" s="25"/>
      <c r="FA200" s="25"/>
      <c r="FB200" s="25"/>
      <c r="FC200" s="25"/>
      <c r="FD200" s="25"/>
      <c r="FE200" s="25"/>
      <c r="FF200" s="25"/>
      <c r="FG200" s="25"/>
      <c r="FH200" s="25"/>
      <c r="FI200" s="25"/>
      <c r="FJ200" s="25"/>
      <c r="FK200" s="25"/>
      <c r="FL200" s="25"/>
      <c r="FM200" s="25"/>
      <c r="FN200" s="25"/>
      <c r="FO200" s="25"/>
      <c r="FP200" s="25"/>
      <c r="FQ200" s="25"/>
      <c r="FR200" s="25"/>
      <c r="FS200" s="25"/>
      <c r="FT200" s="25"/>
      <c r="FU200" s="25"/>
      <c r="FV200" s="25"/>
      <c r="FW200" s="25"/>
      <c r="FX200" s="25"/>
      <c r="FY200" s="25"/>
      <c r="FZ200" s="25"/>
      <c r="GA200" s="25"/>
      <c r="GB200" s="25"/>
      <c r="GC200" s="25"/>
      <c r="GD200" s="25"/>
      <c r="GE200" s="25"/>
      <c r="GF200" s="25"/>
      <c r="GG200" s="25"/>
      <c r="GH200" s="25"/>
      <c r="GI200" s="25"/>
      <c r="GJ200" s="25"/>
      <c r="GK200" s="25"/>
      <c r="GL200" s="25"/>
      <c r="GM200" s="25"/>
      <c r="GN200" s="25"/>
      <c r="GO200" s="25"/>
      <c r="GP200" s="25"/>
      <c r="GQ200" s="25"/>
      <c r="GR200" s="25"/>
      <c r="GS200" s="25"/>
      <c r="GT200" s="25"/>
      <c r="GU200" s="25"/>
      <c r="GV200" s="25"/>
      <c r="GW200" s="25"/>
      <c r="GX200" s="25"/>
      <c r="GY200" s="25"/>
      <c r="GZ200" s="25"/>
      <c r="HA200" s="25"/>
      <c r="HB200" s="25"/>
      <c r="HC200" s="25"/>
      <c r="HD200" s="25"/>
      <c r="HE200" s="25"/>
      <c r="HF200" s="25"/>
      <c r="HG200" s="25"/>
      <c r="HH200" s="25"/>
      <c r="HI200" s="25"/>
      <c r="HJ200" s="25"/>
      <c r="HK200" s="25"/>
      <c r="HL200" s="25"/>
      <c r="HM200" s="25"/>
      <c r="HN200" s="25"/>
      <c r="HO200" s="25"/>
      <c r="HP200" s="25"/>
      <c r="HQ200" s="25"/>
      <c r="HR200" s="25"/>
      <c r="HS200" s="25"/>
      <c r="HT200" s="25"/>
      <c r="HU200" s="25"/>
      <c r="HV200" s="25"/>
      <c r="HW200" s="25"/>
      <c r="HX200" s="25"/>
      <c r="HY200" s="25"/>
    </row>
    <row r="201" spans="1:233" ht="19.5" x14ac:dyDescent="0.25">
      <c r="A201" s="647" t="s">
        <v>477</v>
      </c>
      <c r="B201" s="26" t="s">
        <v>100</v>
      </c>
      <c r="C201" s="26"/>
      <c r="D201" s="26"/>
      <c r="E201" s="26"/>
      <c r="F201" s="26"/>
      <c r="G201" s="648"/>
      <c r="H201" s="675"/>
      <c r="I201" s="692"/>
      <c r="J201" s="29"/>
      <c r="K201" s="693"/>
      <c r="L201" s="832" t="s">
        <v>492</v>
      </c>
      <c r="M201" s="166"/>
      <c r="N201" s="68"/>
      <c r="O201" s="199"/>
      <c r="P201" s="26"/>
      <c r="Q201" s="833"/>
      <c r="R201" s="647"/>
      <c r="S201" s="26"/>
      <c r="T201" s="199"/>
      <c r="U201" s="199"/>
      <c r="V201" s="695"/>
      <c r="W201" s="956"/>
      <c r="X201" s="27"/>
      <c r="Y201" s="27"/>
      <c r="Z201" s="648"/>
      <c r="AA201" s="1009"/>
      <c r="AB201" s="991"/>
      <c r="AC201" s="944"/>
      <c r="AD201" s="1032"/>
      <c r="AE201" s="29"/>
      <c r="AF201" s="30"/>
      <c r="AG201" s="30"/>
      <c r="AH201" s="1106"/>
      <c r="AI201" s="1162"/>
      <c r="AJ201" s="31"/>
      <c r="AK201" s="31"/>
      <c r="AL201" s="31"/>
      <c r="AM201" s="31"/>
      <c r="AN201" s="31"/>
      <c r="AO201" s="31"/>
      <c r="AP201" s="31"/>
      <c r="AQ201" s="31"/>
      <c r="AR201" s="31"/>
      <c r="AS201" s="31"/>
      <c r="AT201" s="31"/>
      <c r="AU201" s="31"/>
      <c r="AV201" s="31"/>
      <c r="AW201" s="31"/>
      <c r="AX201" s="31"/>
      <c r="AY201" s="31"/>
      <c r="AZ201" s="31"/>
      <c r="BA201" s="31"/>
      <c r="BB201" s="31"/>
      <c r="BC201" s="31"/>
      <c r="BD201" s="31"/>
      <c r="BE201" s="31"/>
      <c r="BF201" s="31"/>
      <c r="BG201" s="31"/>
      <c r="BH201" s="31"/>
      <c r="BI201" s="31"/>
      <c r="BJ201" s="31"/>
      <c r="BK201" s="31"/>
      <c r="BL201" s="31"/>
      <c r="BM201" s="31"/>
      <c r="BN201" s="31"/>
      <c r="BO201" s="31"/>
      <c r="BP201" s="31"/>
      <c r="BQ201" s="31"/>
      <c r="BR201" s="31"/>
      <c r="BS201" s="31"/>
      <c r="BT201" s="31"/>
      <c r="BU201" s="31"/>
      <c r="BV201" s="31"/>
      <c r="BW201" s="31"/>
      <c r="BX201" s="31"/>
      <c r="BY201" s="31"/>
      <c r="BZ201" s="31"/>
      <c r="CA201" s="31"/>
      <c r="CB201" s="31"/>
      <c r="CC201" s="31"/>
      <c r="CD201" s="31"/>
      <c r="CE201" s="31"/>
      <c r="CF201" s="31"/>
      <c r="CG201" s="31"/>
      <c r="CH201" s="31"/>
      <c r="CI201" s="31"/>
      <c r="CJ201" s="31"/>
      <c r="CK201" s="31"/>
      <c r="CL201" s="31"/>
      <c r="CM201" s="31"/>
      <c r="CN201" s="31"/>
      <c r="CO201" s="1163"/>
      <c r="CP201" s="906"/>
      <c r="CQ201" s="27"/>
      <c r="CR201" s="27"/>
      <c r="CS201" s="27"/>
      <c r="CT201" s="27"/>
      <c r="CU201" s="27"/>
      <c r="CV201" s="27"/>
      <c r="CW201" s="27"/>
      <c r="CX201" s="27"/>
      <c r="CY201" s="27"/>
      <c r="CZ201" s="27"/>
      <c r="DA201" s="27"/>
      <c r="DB201" s="27"/>
      <c r="DC201" s="27"/>
      <c r="DD201" s="53">
        <f t="shared" si="32"/>
        <v>0</v>
      </c>
      <c r="DE201" s="53">
        <f t="shared" si="33"/>
        <v>0</v>
      </c>
      <c r="DF201" s="46"/>
      <c r="DG201" s="46"/>
      <c r="DH201" s="46"/>
      <c r="DI201" s="46"/>
      <c r="DJ201" s="46"/>
      <c r="DK201" s="46"/>
      <c r="DL201" s="46"/>
      <c r="DM201" s="46"/>
      <c r="DN201" s="46"/>
      <c r="DO201" s="46"/>
      <c r="DP201" s="46"/>
      <c r="DQ201" s="46"/>
      <c r="DR201" s="46"/>
      <c r="DS201" s="46"/>
      <c r="DT201" s="46"/>
      <c r="DU201" s="46"/>
      <c r="DV201" s="46"/>
      <c r="DW201" s="46"/>
      <c r="DX201" s="46"/>
      <c r="DY201" s="46"/>
      <c r="DZ201" s="46"/>
      <c r="EA201" s="46"/>
      <c r="EB201" s="46"/>
      <c r="EC201" s="46"/>
      <c r="ED201" s="46"/>
      <c r="EE201" s="46"/>
      <c r="EF201" s="46"/>
      <c r="EG201" s="46"/>
      <c r="EH201" s="46"/>
      <c r="EI201" s="46"/>
      <c r="EJ201" s="46"/>
      <c r="EK201" s="46"/>
      <c r="EL201" s="46"/>
      <c r="EM201" s="46"/>
      <c r="EN201" s="46"/>
      <c r="EO201" s="46"/>
      <c r="EP201" s="46"/>
      <c r="EQ201" s="46"/>
      <c r="ER201" s="46"/>
      <c r="ES201" s="46"/>
      <c r="ET201" s="46"/>
      <c r="EU201" s="46"/>
      <c r="EV201" s="46"/>
      <c r="EW201" s="46"/>
      <c r="EX201" s="25"/>
      <c r="EY201" s="25"/>
      <c r="EZ201" s="25"/>
      <c r="FA201" s="25"/>
      <c r="FB201" s="25"/>
      <c r="FC201" s="25"/>
      <c r="FD201" s="25"/>
      <c r="FE201" s="25"/>
      <c r="FF201" s="25"/>
      <c r="FG201" s="25"/>
      <c r="FH201" s="25"/>
      <c r="FI201" s="25"/>
      <c r="FJ201" s="25"/>
      <c r="FK201" s="25"/>
      <c r="FL201" s="25"/>
      <c r="FM201" s="25"/>
      <c r="FN201" s="25"/>
      <c r="FO201" s="25"/>
      <c r="FP201" s="25"/>
      <c r="FQ201" s="25"/>
      <c r="FR201" s="25"/>
      <c r="FS201" s="25"/>
      <c r="FT201" s="25"/>
      <c r="FU201" s="25"/>
      <c r="FV201" s="25"/>
      <c r="FW201" s="25"/>
      <c r="FX201" s="25"/>
      <c r="FY201" s="25"/>
      <c r="FZ201" s="25"/>
      <c r="GA201" s="25"/>
      <c r="GB201" s="25"/>
      <c r="GC201" s="25"/>
      <c r="GD201" s="25"/>
      <c r="GE201" s="25"/>
      <c r="GF201" s="25"/>
      <c r="GG201" s="25"/>
      <c r="GH201" s="25"/>
      <c r="GI201" s="25"/>
      <c r="GJ201" s="25"/>
      <c r="GK201" s="25"/>
      <c r="GL201" s="25"/>
      <c r="GM201" s="25"/>
      <c r="GN201" s="25"/>
      <c r="GO201" s="25"/>
      <c r="GP201" s="25"/>
      <c r="GQ201" s="25"/>
      <c r="GR201" s="25"/>
      <c r="GS201" s="25"/>
      <c r="GT201" s="25"/>
      <c r="GU201" s="25"/>
      <c r="GV201" s="25"/>
      <c r="GW201" s="25"/>
      <c r="GX201" s="25"/>
      <c r="GY201" s="25"/>
      <c r="GZ201" s="25"/>
      <c r="HA201" s="25"/>
      <c r="HB201" s="25"/>
      <c r="HC201" s="25"/>
      <c r="HD201" s="25"/>
      <c r="HE201" s="25"/>
      <c r="HF201" s="25"/>
      <c r="HG201" s="25"/>
      <c r="HH201" s="25"/>
      <c r="HI201" s="25"/>
      <c r="HJ201" s="25"/>
      <c r="HK201" s="25"/>
      <c r="HL201" s="25"/>
      <c r="HM201" s="25"/>
      <c r="HN201" s="25"/>
      <c r="HO201" s="25"/>
      <c r="HP201" s="25"/>
      <c r="HQ201" s="25"/>
      <c r="HR201" s="25"/>
      <c r="HS201" s="25"/>
      <c r="HT201" s="25"/>
      <c r="HU201" s="25"/>
      <c r="HV201" s="25"/>
      <c r="HW201" s="25"/>
      <c r="HX201" s="25"/>
      <c r="HY201" s="25"/>
    </row>
    <row r="202" spans="1:233" ht="19.5" x14ac:dyDescent="0.25">
      <c r="A202" s="649" t="s">
        <v>477</v>
      </c>
      <c r="B202" s="34" t="s">
        <v>100</v>
      </c>
      <c r="C202" s="34" t="s">
        <v>100</v>
      </c>
      <c r="D202" s="34"/>
      <c r="E202" s="34"/>
      <c r="F202" s="34"/>
      <c r="G202" s="650"/>
      <c r="H202" s="676"/>
      <c r="I202" s="694"/>
      <c r="J202" s="37"/>
      <c r="K202" s="695"/>
      <c r="L202" s="834" t="s">
        <v>459</v>
      </c>
      <c r="M202" s="34"/>
      <c r="N202" s="69"/>
      <c r="O202" s="34"/>
      <c r="P202" s="34"/>
      <c r="Q202" s="835"/>
      <c r="R202" s="649"/>
      <c r="S202" s="34"/>
      <c r="T202" s="34"/>
      <c r="U202" s="34"/>
      <c r="V202" s="650"/>
      <c r="W202" s="957"/>
      <c r="X202" s="35"/>
      <c r="Y202" s="35"/>
      <c r="Z202" s="962"/>
      <c r="AA202" s="1010"/>
      <c r="AB202" s="649"/>
      <c r="AC202" s="650"/>
      <c r="AD202" s="1033"/>
      <c r="AE202" s="37"/>
      <c r="AF202" s="38"/>
      <c r="AG202" s="38"/>
      <c r="AH202" s="1107"/>
      <c r="AI202" s="1164"/>
      <c r="AJ202" s="39"/>
      <c r="AK202" s="39"/>
      <c r="AL202" s="39"/>
      <c r="AM202" s="39"/>
      <c r="AN202" s="39"/>
      <c r="AO202" s="39"/>
      <c r="AP202" s="39"/>
      <c r="AQ202" s="39"/>
      <c r="AR202" s="39"/>
      <c r="AS202" s="39"/>
      <c r="AT202" s="39"/>
      <c r="AU202" s="39"/>
      <c r="AV202" s="39"/>
      <c r="AW202" s="39"/>
      <c r="AX202" s="39"/>
      <c r="AY202" s="39"/>
      <c r="AZ202" s="39"/>
      <c r="BA202" s="39"/>
      <c r="BB202" s="39"/>
      <c r="BC202" s="39"/>
      <c r="BD202" s="39"/>
      <c r="BE202" s="39"/>
      <c r="BF202" s="39"/>
      <c r="BG202" s="39"/>
      <c r="BH202" s="39"/>
      <c r="BI202" s="39"/>
      <c r="BJ202" s="39"/>
      <c r="BK202" s="39"/>
      <c r="BL202" s="39"/>
      <c r="BM202" s="39"/>
      <c r="BN202" s="39"/>
      <c r="BO202" s="39"/>
      <c r="BP202" s="39"/>
      <c r="BQ202" s="39"/>
      <c r="BR202" s="39"/>
      <c r="BS202" s="39"/>
      <c r="BT202" s="39"/>
      <c r="BU202" s="39"/>
      <c r="BV202" s="39"/>
      <c r="BW202" s="39"/>
      <c r="BX202" s="39"/>
      <c r="BY202" s="39"/>
      <c r="BZ202" s="39"/>
      <c r="CA202" s="39"/>
      <c r="CB202" s="39"/>
      <c r="CC202" s="39"/>
      <c r="CD202" s="39"/>
      <c r="CE202" s="39"/>
      <c r="CF202" s="39"/>
      <c r="CG202" s="39"/>
      <c r="CH202" s="39"/>
      <c r="CI202" s="39"/>
      <c r="CJ202" s="39"/>
      <c r="CK202" s="39"/>
      <c r="CL202" s="39"/>
      <c r="CM202" s="39"/>
      <c r="CN202" s="39"/>
      <c r="CO202" s="1165"/>
      <c r="CP202" s="907"/>
      <c r="CQ202" s="35"/>
      <c r="CR202" s="35"/>
      <c r="CS202" s="35"/>
      <c r="CT202" s="35"/>
      <c r="CU202" s="35"/>
      <c r="CV202" s="35"/>
      <c r="CW202" s="35"/>
      <c r="CX202" s="35"/>
      <c r="CY202" s="35"/>
      <c r="CZ202" s="35"/>
      <c r="DA202" s="35"/>
      <c r="DB202" s="35"/>
      <c r="DC202" s="35"/>
      <c r="DD202" s="53">
        <f t="shared" si="32"/>
        <v>0</v>
      </c>
      <c r="DE202" s="53">
        <f t="shared" si="33"/>
        <v>0</v>
      </c>
      <c r="DF202" s="46"/>
      <c r="DG202" s="46"/>
      <c r="DH202" s="46"/>
      <c r="DI202" s="46"/>
      <c r="DJ202" s="46"/>
      <c r="DK202" s="46"/>
      <c r="DL202" s="46"/>
      <c r="DM202" s="46"/>
      <c r="DN202" s="46"/>
      <c r="DO202" s="46"/>
      <c r="DP202" s="46"/>
      <c r="DQ202" s="46"/>
      <c r="DR202" s="46"/>
      <c r="DS202" s="46"/>
      <c r="DT202" s="46"/>
      <c r="DU202" s="46"/>
      <c r="DV202" s="46"/>
      <c r="DW202" s="46"/>
      <c r="DX202" s="46"/>
      <c r="DY202" s="46"/>
      <c r="DZ202" s="46"/>
      <c r="EA202" s="46"/>
      <c r="EB202" s="46"/>
      <c r="EC202" s="46"/>
      <c r="ED202" s="46"/>
      <c r="EE202" s="46"/>
      <c r="EF202" s="46"/>
      <c r="EG202" s="46"/>
      <c r="EH202" s="46"/>
      <c r="EI202" s="46"/>
      <c r="EJ202" s="46"/>
      <c r="EK202" s="46"/>
      <c r="EL202" s="46"/>
      <c r="EM202" s="46"/>
      <c r="EN202" s="46"/>
      <c r="EO202" s="46"/>
      <c r="EP202" s="46"/>
      <c r="EQ202" s="46"/>
      <c r="ER202" s="46"/>
      <c r="ES202" s="46"/>
      <c r="ET202" s="46"/>
      <c r="EU202" s="46"/>
      <c r="EV202" s="46"/>
      <c r="EW202" s="46"/>
      <c r="EX202" s="25"/>
      <c r="EY202" s="25"/>
      <c r="EZ202" s="25"/>
      <c r="FA202" s="25"/>
      <c r="FB202" s="25"/>
      <c r="FC202" s="25"/>
      <c r="FD202" s="25"/>
      <c r="FE202" s="25"/>
      <c r="FF202" s="25"/>
      <c r="FG202" s="25"/>
      <c r="FH202" s="25"/>
      <c r="FI202" s="25"/>
      <c r="FJ202" s="25"/>
      <c r="FK202" s="25"/>
      <c r="FL202" s="25"/>
      <c r="FM202" s="25"/>
      <c r="FN202" s="25"/>
      <c r="FO202" s="25"/>
      <c r="FP202" s="25"/>
      <c r="FQ202" s="25"/>
      <c r="FR202" s="25"/>
      <c r="FS202" s="25"/>
      <c r="FT202" s="25"/>
      <c r="FU202" s="25"/>
      <c r="FV202" s="25"/>
      <c r="FW202" s="25"/>
      <c r="FX202" s="25"/>
      <c r="FY202" s="25"/>
      <c r="FZ202" s="25"/>
      <c r="GA202" s="25"/>
      <c r="GB202" s="25"/>
      <c r="GC202" s="25"/>
      <c r="GD202" s="25"/>
      <c r="GE202" s="25"/>
      <c r="GF202" s="25"/>
      <c r="GG202" s="25"/>
      <c r="GH202" s="25"/>
      <c r="GI202" s="25"/>
      <c r="GJ202" s="25"/>
      <c r="GK202" s="25"/>
      <c r="GL202" s="25"/>
      <c r="GM202" s="25"/>
      <c r="GN202" s="25"/>
      <c r="GO202" s="25"/>
      <c r="GP202" s="25"/>
      <c r="GQ202" s="25"/>
      <c r="GR202" s="25"/>
      <c r="GS202" s="25"/>
      <c r="GT202" s="25"/>
      <c r="GU202" s="25"/>
      <c r="GV202" s="25"/>
      <c r="GW202" s="25"/>
      <c r="GX202" s="25"/>
      <c r="GY202" s="25"/>
      <c r="GZ202" s="25"/>
      <c r="HA202" s="25"/>
      <c r="HB202" s="25"/>
      <c r="HC202" s="25"/>
      <c r="HD202" s="25"/>
      <c r="HE202" s="25"/>
      <c r="HF202" s="25"/>
      <c r="HG202" s="25"/>
      <c r="HH202" s="25"/>
      <c r="HI202" s="25"/>
      <c r="HJ202" s="25"/>
      <c r="HK202" s="25"/>
      <c r="HL202" s="25"/>
      <c r="HM202" s="25"/>
      <c r="HN202" s="25"/>
      <c r="HO202" s="25"/>
      <c r="HP202" s="25"/>
      <c r="HQ202" s="25"/>
      <c r="HR202" s="25"/>
      <c r="HS202" s="25"/>
      <c r="HT202" s="25"/>
      <c r="HU202" s="25"/>
      <c r="HV202" s="25"/>
      <c r="HW202" s="25"/>
      <c r="HX202" s="25"/>
      <c r="HY202" s="25"/>
    </row>
    <row r="203" spans="1:233" ht="19.5" x14ac:dyDescent="0.25">
      <c r="A203" s="659" t="s">
        <v>477</v>
      </c>
      <c r="B203" s="70" t="s">
        <v>100</v>
      </c>
      <c r="C203" s="70" t="s">
        <v>100</v>
      </c>
      <c r="D203" s="70" t="s">
        <v>130</v>
      </c>
      <c r="E203" s="70"/>
      <c r="F203" s="70"/>
      <c r="G203" s="660"/>
      <c r="H203" s="680"/>
      <c r="I203" s="711"/>
      <c r="J203" s="78"/>
      <c r="K203" s="712"/>
      <c r="L203" s="841" t="s">
        <v>749</v>
      </c>
      <c r="M203" s="200"/>
      <c r="N203" s="77"/>
      <c r="O203" s="200"/>
      <c r="P203" s="70"/>
      <c r="Q203" s="842"/>
      <c r="R203" s="659"/>
      <c r="S203" s="70"/>
      <c r="T203" s="200"/>
      <c r="U203" s="200"/>
      <c r="V203" s="941"/>
      <c r="W203" s="963"/>
      <c r="X203" s="71"/>
      <c r="Y203" s="71"/>
      <c r="Z203" s="660"/>
      <c r="AA203" s="1013"/>
      <c r="AB203" s="1079"/>
      <c r="AC203" s="941"/>
      <c r="AD203" s="1042"/>
      <c r="AE203" s="78"/>
      <c r="AF203" s="74"/>
      <c r="AG203" s="74"/>
      <c r="AH203" s="1113"/>
      <c r="AI203" s="1176"/>
      <c r="AJ203" s="75"/>
      <c r="AK203" s="75"/>
      <c r="AL203" s="75"/>
      <c r="AM203" s="75"/>
      <c r="AN203" s="75"/>
      <c r="AO203" s="75"/>
      <c r="AP203" s="75"/>
      <c r="AQ203" s="75"/>
      <c r="AR203" s="75"/>
      <c r="AS203" s="75"/>
      <c r="AT203" s="75"/>
      <c r="AU203" s="75"/>
      <c r="AV203" s="75"/>
      <c r="AW203" s="75"/>
      <c r="AX203" s="75"/>
      <c r="AY203" s="75"/>
      <c r="AZ203" s="75"/>
      <c r="BA203" s="75"/>
      <c r="BB203" s="75"/>
      <c r="BC203" s="75"/>
      <c r="BD203" s="75"/>
      <c r="BE203" s="75"/>
      <c r="BF203" s="75"/>
      <c r="BG203" s="75"/>
      <c r="BH203" s="75"/>
      <c r="BI203" s="75"/>
      <c r="BJ203" s="75"/>
      <c r="BK203" s="75"/>
      <c r="BL203" s="75"/>
      <c r="BM203" s="75"/>
      <c r="BN203" s="75"/>
      <c r="BO203" s="75"/>
      <c r="BP203" s="75"/>
      <c r="BQ203" s="75"/>
      <c r="BR203" s="75"/>
      <c r="BS203" s="75"/>
      <c r="BT203" s="75"/>
      <c r="BU203" s="75"/>
      <c r="BV203" s="75"/>
      <c r="BW203" s="75"/>
      <c r="BX203" s="75"/>
      <c r="BY203" s="75"/>
      <c r="BZ203" s="75"/>
      <c r="CA203" s="75"/>
      <c r="CB203" s="75"/>
      <c r="CC203" s="75"/>
      <c r="CD203" s="75"/>
      <c r="CE203" s="75"/>
      <c r="CF203" s="75"/>
      <c r="CG203" s="75"/>
      <c r="CH203" s="75"/>
      <c r="CI203" s="75"/>
      <c r="CJ203" s="75"/>
      <c r="CK203" s="75"/>
      <c r="CL203" s="75"/>
      <c r="CM203" s="75"/>
      <c r="CN203" s="75"/>
      <c r="CO203" s="1177"/>
      <c r="CP203" s="913"/>
      <c r="CQ203" s="71"/>
      <c r="CR203" s="71"/>
      <c r="CS203" s="71"/>
      <c r="CT203" s="71"/>
      <c r="CU203" s="71"/>
      <c r="CV203" s="71"/>
      <c r="CW203" s="71"/>
      <c r="CX203" s="71"/>
      <c r="CY203" s="71"/>
      <c r="CZ203" s="71"/>
      <c r="DA203" s="71"/>
      <c r="DB203" s="71"/>
      <c r="DC203" s="71"/>
      <c r="DD203" s="53">
        <f t="shared" si="32"/>
        <v>0</v>
      </c>
      <c r="DE203" s="53">
        <f t="shared" si="33"/>
        <v>0</v>
      </c>
      <c r="DF203" s="33"/>
      <c r="DG203" s="33"/>
      <c r="DH203" s="33"/>
      <c r="DI203" s="33"/>
      <c r="DJ203" s="33"/>
      <c r="DK203" s="33"/>
      <c r="DL203" s="33"/>
      <c r="DM203" s="33"/>
      <c r="DN203" s="33"/>
      <c r="DO203" s="33"/>
      <c r="DP203" s="33"/>
      <c r="DQ203" s="33"/>
      <c r="DR203" s="33"/>
      <c r="DS203" s="33"/>
      <c r="DT203" s="33"/>
      <c r="DU203" s="33"/>
      <c r="DV203" s="33"/>
      <c r="DW203" s="33"/>
      <c r="DX203" s="33"/>
      <c r="DY203" s="33"/>
      <c r="DZ203" s="33"/>
      <c r="EA203" s="33"/>
      <c r="EB203" s="33"/>
      <c r="EC203" s="33"/>
      <c r="ED203" s="33"/>
      <c r="EE203" s="33"/>
      <c r="EF203" s="33"/>
      <c r="EG203" s="33"/>
      <c r="EH203" s="33"/>
      <c r="EI203" s="33"/>
      <c r="EJ203" s="33"/>
      <c r="EK203" s="33"/>
      <c r="EL203" s="33"/>
      <c r="EM203" s="33"/>
      <c r="EN203" s="33"/>
      <c r="EO203" s="33"/>
      <c r="EP203" s="33"/>
      <c r="EQ203" s="33"/>
      <c r="ER203" s="33"/>
      <c r="ES203" s="33"/>
      <c r="ET203" s="33"/>
      <c r="EU203" s="33"/>
      <c r="EV203" s="33"/>
      <c r="EW203" s="33"/>
      <c r="EX203" s="33"/>
      <c r="EY203" s="33"/>
      <c r="EZ203" s="33"/>
      <c r="FA203" s="33"/>
      <c r="FB203" s="33"/>
      <c r="FC203" s="33"/>
      <c r="FD203" s="33"/>
      <c r="FE203" s="33"/>
      <c r="FF203" s="33"/>
      <c r="FG203" s="33"/>
      <c r="FH203" s="33"/>
      <c r="FI203" s="33"/>
      <c r="FJ203" s="33"/>
      <c r="FK203" s="33"/>
      <c r="FL203" s="33"/>
      <c r="FM203" s="33"/>
      <c r="FN203" s="33"/>
      <c r="FO203" s="33"/>
      <c r="FP203" s="33"/>
      <c r="FQ203" s="33"/>
      <c r="FR203" s="33"/>
      <c r="FS203" s="33"/>
      <c r="FT203" s="33"/>
      <c r="FU203" s="33"/>
      <c r="FV203" s="33"/>
      <c r="FW203" s="33"/>
      <c r="FX203" s="33"/>
      <c r="FY203" s="33"/>
      <c r="FZ203" s="33"/>
      <c r="GA203" s="33"/>
      <c r="GB203" s="33"/>
      <c r="GC203" s="33"/>
      <c r="GD203" s="33"/>
      <c r="GE203" s="33"/>
      <c r="GF203" s="33"/>
      <c r="GG203" s="33"/>
      <c r="GH203" s="33"/>
      <c r="GI203" s="33"/>
      <c r="GJ203" s="33"/>
      <c r="GK203" s="33"/>
      <c r="GL203" s="33"/>
      <c r="GM203" s="33"/>
      <c r="GN203" s="33"/>
      <c r="GO203" s="33"/>
      <c r="GP203" s="33"/>
      <c r="GQ203" s="33"/>
      <c r="GR203" s="33"/>
      <c r="GS203" s="33"/>
      <c r="GT203" s="33"/>
      <c r="GU203" s="33"/>
      <c r="GV203" s="33"/>
      <c r="GW203" s="33"/>
      <c r="GX203" s="33"/>
      <c r="GY203" s="33"/>
      <c r="GZ203" s="33"/>
      <c r="HA203" s="33"/>
      <c r="HB203" s="33"/>
      <c r="HC203" s="33"/>
      <c r="HD203" s="33"/>
      <c r="HE203" s="33"/>
      <c r="HF203" s="33"/>
      <c r="HG203" s="33"/>
      <c r="HH203" s="33"/>
      <c r="HI203" s="33"/>
      <c r="HJ203" s="33"/>
      <c r="HK203" s="33"/>
      <c r="HL203" s="33"/>
      <c r="HM203" s="33"/>
      <c r="HN203" s="33"/>
      <c r="HO203" s="33"/>
      <c r="HP203" s="33"/>
      <c r="HQ203" s="33"/>
      <c r="HR203" s="33"/>
      <c r="HS203" s="25"/>
      <c r="HT203" s="25"/>
      <c r="HU203" s="25"/>
      <c r="HV203" s="25"/>
      <c r="HW203" s="25"/>
      <c r="HX203" s="25"/>
      <c r="HY203" s="25"/>
    </row>
    <row r="204" spans="1:233" ht="19.5" x14ac:dyDescent="0.25">
      <c r="A204" s="653" t="s">
        <v>477</v>
      </c>
      <c r="B204" s="47" t="s">
        <v>100</v>
      </c>
      <c r="C204" s="47" t="s">
        <v>100</v>
      </c>
      <c r="D204" s="47" t="s">
        <v>130</v>
      </c>
      <c r="E204" s="47" t="s">
        <v>134</v>
      </c>
      <c r="F204" s="47"/>
      <c r="G204" s="654"/>
      <c r="H204" s="678"/>
      <c r="I204" s="698"/>
      <c r="J204" s="50"/>
      <c r="K204" s="699"/>
      <c r="L204" s="824" t="s">
        <v>135</v>
      </c>
      <c r="M204" s="198"/>
      <c r="N204" s="49"/>
      <c r="O204" s="198"/>
      <c r="P204" s="47"/>
      <c r="Q204" s="825"/>
      <c r="R204" s="653"/>
      <c r="S204" s="47"/>
      <c r="T204" s="198"/>
      <c r="U204" s="198"/>
      <c r="V204" s="942"/>
      <c r="W204" s="959"/>
      <c r="X204" s="48"/>
      <c r="Y204" s="48"/>
      <c r="Z204" s="654"/>
      <c r="AA204" s="1005"/>
      <c r="AB204" s="993"/>
      <c r="AC204" s="942"/>
      <c r="AD204" s="1035"/>
      <c r="AE204" s="50"/>
      <c r="AF204" s="51"/>
      <c r="AG204" s="51"/>
      <c r="AH204" s="1109"/>
      <c r="AI204" s="1168"/>
      <c r="AJ204" s="52"/>
      <c r="AK204" s="52"/>
      <c r="AL204" s="52"/>
      <c r="AM204" s="52"/>
      <c r="AN204" s="52"/>
      <c r="AO204" s="52"/>
      <c r="AP204" s="52"/>
      <c r="AQ204" s="52"/>
      <c r="AR204" s="52"/>
      <c r="AS204" s="52"/>
      <c r="AT204" s="52"/>
      <c r="AU204" s="52"/>
      <c r="AV204" s="52"/>
      <c r="AW204" s="52"/>
      <c r="AX204" s="52"/>
      <c r="AY204" s="52"/>
      <c r="AZ204" s="52"/>
      <c r="BA204" s="52"/>
      <c r="BB204" s="52"/>
      <c r="BC204" s="52"/>
      <c r="BD204" s="52"/>
      <c r="BE204" s="52"/>
      <c r="BF204" s="52"/>
      <c r="BG204" s="52"/>
      <c r="BH204" s="52"/>
      <c r="BI204" s="52"/>
      <c r="BJ204" s="52"/>
      <c r="BK204" s="52"/>
      <c r="BL204" s="52"/>
      <c r="BM204" s="52"/>
      <c r="BN204" s="52"/>
      <c r="BO204" s="52"/>
      <c r="BP204" s="52"/>
      <c r="BQ204" s="52"/>
      <c r="BR204" s="52"/>
      <c r="BS204" s="52"/>
      <c r="BT204" s="52"/>
      <c r="BU204" s="52"/>
      <c r="BV204" s="52"/>
      <c r="BW204" s="52"/>
      <c r="BX204" s="52"/>
      <c r="BY204" s="52"/>
      <c r="BZ204" s="52"/>
      <c r="CA204" s="52"/>
      <c r="CB204" s="52"/>
      <c r="CC204" s="52"/>
      <c r="CD204" s="52"/>
      <c r="CE204" s="52"/>
      <c r="CF204" s="52"/>
      <c r="CG204" s="52"/>
      <c r="CH204" s="52"/>
      <c r="CI204" s="52"/>
      <c r="CJ204" s="52"/>
      <c r="CK204" s="52"/>
      <c r="CL204" s="52"/>
      <c r="CM204" s="52"/>
      <c r="CN204" s="52"/>
      <c r="CO204" s="1169"/>
      <c r="CP204" s="909"/>
      <c r="CQ204" s="48"/>
      <c r="CR204" s="48"/>
      <c r="CS204" s="48"/>
      <c r="CT204" s="48"/>
      <c r="CU204" s="48"/>
      <c r="CV204" s="48"/>
      <c r="CW204" s="48"/>
      <c r="CX204" s="48"/>
      <c r="CY204" s="48"/>
      <c r="CZ204" s="48"/>
      <c r="DA204" s="48"/>
      <c r="DB204" s="48"/>
      <c r="DC204" s="48"/>
      <c r="DD204" s="53">
        <f t="shared" si="32"/>
        <v>0</v>
      </c>
      <c r="DE204" s="53">
        <f t="shared" si="33"/>
        <v>0</v>
      </c>
      <c r="DF204" s="33"/>
      <c r="DG204" s="33"/>
      <c r="DH204" s="33"/>
      <c r="DI204" s="33"/>
      <c r="DJ204" s="33"/>
      <c r="DK204" s="33"/>
      <c r="DL204" s="33"/>
      <c r="DM204" s="33"/>
      <c r="DN204" s="33"/>
      <c r="DO204" s="33"/>
      <c r="DP204" s="33"/>
      <c r="DQ204" s="33"/>
      <c r="DR204" s="33"/>
      <c r="DS204" s="33"/>
      <c r="DT204" s="33"/>
      <c r="DU204" s="33"/>
      <c r="DV204" s="33"/>
      <c r="DW204" s="33"/>
      <c r="DX204" s="33"/>
      <c r="DY204" s="33"/>
      <c r="DZ204" s="33"/>
      <c r="EA204" s="33"/>
      <c r="EB204" s="33"/>
      <c r="EC204" s="33"/>
      <c r="ED204" s="33"/>
      <c r="EE204" s="33"/>
      <c r="EF204" s="33"/>
      <c r="EG204" s="33"/>
      <c r="EH204" s="33"/>
      <c r="EI204" s="33"/>
      <c r="EJ204" s="33"/>
      <c r="EK204" s="33"/>
      <c r="EL204" s="33"/>
      <c r="EM204" s="33"/>
      <c r="EN204" s="33"/>
      <c r="EO204" s="33"/>
      <c r="EP204" s="33"/>
      <c r="EQ204" s="33"/>
      <c r="ER204" s="33"/>
      <c r="ES204" s="33"/>
      <c r="ET204" s="33"/>
      <c r="EU204" s="33"/>
      <c r="EV204" s="33"/>
      <c r="EW204" s="33"/>
      <c r="EX204" s="33"/>
      <c r="EY204" s="33"/>
      <c r="EZ204" s="33"/>
      <c r="FA204" s="33"/>
      <c r="FB204" s="33"/>
      <c r="FC204" s="33"/>
      <c r="FD204" s="33"/>
      <c r="FE204" s="33"/>
      <c r="FF204" s="33"/>
      <c r="FG204" s="33"/>
      <c r="FH204" s="33"/>
      <c r="FI204" s="33"/>
      <c r="FJ204" s="33"/>
      <c r="FK204" s="33"/>
      <c r="FL204" s="33"/>
      <c r="FM204" s="33"/>
      <c r="FN204" s="33"/>
      <c r="FO204" s="33"/>
      <c r="FP204" s="33"/>
      <c r="FQ204" s="33"/>
      <c r="FR204" s="33"/>
      <c r="FS204" s="33"/>
      <c r="FT204" s="33"/>
      <c r="FU204" s="33"/>
      <c r="FV204" s="33"/>
      <c r="FW204" s="33"/>
      <c r="FX204" s="33"/>
      <c r="FY204" s="33"/>
      <c r="FZ204" s="33"/>
      <c r="GA204" s="33"/>
      <c r="GB204" s="33"/>
      <c r="GC204" s="33"/>
      <c r="GD204" s="33"/>
      <c r="GE204" s="33"/>
      <c r="GF204" s="33"/>
      <c r="GG204" s="33"/>
      <c r="GH204" s="33"/>
      <c r="GI204" s="33"/>
      <c r="GJ204" s="33"/>
      <c r="GK204" s="33"/>
      <c r="GL204" s="33"/>
      <c r="GM204" s="33"/>
      <c r="GN204" s="33"/>
      <c r="GO204" s="33"/>
      <c r="GP204" s="33"/>
      <c r="GQ204" s="33"/>
      <c r="GR204" s="33"/>
      <c r="GS204" s="33"/>
      <c r="GT204" s="33"/>
      <c r="GU204" s="33"/>
      <c r="GV204" s="33"/>
      <c r="GW204" s="33"/>
      <c r="GX204" s="33"/>
      <c r="GY204" s="33"/>
      <c r="GZ204" s="33"/>
      <c r="HA204" s="33"/>
      <c r="HB204" s="33"/>
      <c r="HC204" s="33"/>
      <c r="HD204" s="33"/>
      <c r="HE204" s="33"/>
      <c r="HF204" s="33"/>
      <c r="HG204" s="33"/>
      <c r="HH204" s="33"/>
      <c r="HI204" s="33"/>
      <c r="HJ204" s="33"/>
      <c r="HK204" s="33"/>
      <c r="HL204" s="33"/>
      <c r="HM204" s="33"/>
      <c r="HN204" s="33"/>
      <c r="HO204" s="33"/>
      <c r="HP204" s="33"/>
      <c r="HQ204" s="33"/>
      <c r="HR204" s="33"/>
      <c r="HS204" s="25"/>
      <c r="HT204" s="25"/>
      <c r="HU204" s="25"/>
      <c r="HV204" s="25"/>
      <c r="HW204" s="25"/>
      <c r="HX204" s="25"/>
      <c r="HY204" s="25"/>
    </row>
    <row r="205" spans="1:233" ht="33" customHeight="1" thickBot="1" x14ac:dyDescent="0.3">
      <c r="A205" s="661" t="s">
        <v>477</v>
      </c>
      <c r="B205" s="297" t="s">
        <v>100</v>
      </c>
      <c r="C205" s="297" t="s">
        <v>100</v>
      </c>
      <c r="D205" s="297" t="s">
        <v>130</v>
      </c>
      <c r="E205" s="297" t="s">
        <v>134</v>
      </c>
      <c r="F205" s="297" t="s">
        <v>527</v>
      </c>
      <c r="G205" s="662"/>
      <c r="H205" s="739"/>
      <c r="I205" s="730"/>
      <c r="J205" s="305"/>
      <c r="K205" s="731"/>
      <c r="L205" s="838" t="s">
        <v>750</v>
      </c>
      <c r="M205" s="299"/>
      <c r="N205" s="300"/>
      <c r="O205" s="301"/>
      <c r="P205" s="297"/>
      <c r="Q205" s="839"/>
      <c r="R205" s="661"/>
      <c r="S205" s="297"/>
      <c r="T205" s="301"/>
      <c r="U205" s="301"/>
      <c r="V205" s="731"/>
      <c r="W205" s="964"/>
      <c r="X205" s="298"/>
      <c r="Y205" s="298"/>
      <c r="Z205" s="662"/>
      <c r="AA205" s="1012"/>
      <c r="AB205" s="1077"/>
      <c r="AC205" s="1078"/>
      <c r="AD205" s="1057"/>
      <c r="AE205" s="305"/>
      <c r="AF205" s="302"/>
      <c r="AG205" s="302"/>
      <c r="AH205" s="1114"/>
      <c r="AI205" s="1178"/>
      <c r="AJ205" s="303"/>
      <c r="AK205" s="303"/>
      <c r="AL205" s="303"/>
      <c r="AM205" s="303"/>
      <c r="AN205" s="303"/>
      <c r="AO205" s="303"/>
      <c r="AP205" s="303"/>
      <c r="AQ205" s="303"/>
      <c r="AR205" s="303"/>
      <c r="AS205" s="303"/>
      <c r="AT205" s="303"/>
      <c r="AU205" s="303"/>
      <c r="AV205" s="303"/>
      <c r="AW205" s="303"/>
      <c r="AX205" s="303"/>
      <c r="AY205" s="303"/>
      <c r="AZ205" s="303"/>
      <c r="BA205" s="303"/>
      <c r="BB205" s="303"/>
      <c r="BC205" s="303"/>
      <c r="BD205" s="303"/>
      <c r="BE205" s="303"/>
      <c r="BF205" s="303"/>
      <c r="BG205" s="303"/>
      <c r="BH205" s="303"/>
      <c r="BI205" s="303"/>
      <c r="BJ205" s="303"/>
      <c r="BK205" s="303"/>
      <c r="BL205" s="303"/>
      <c r="BM205" s="303"/>
      <c r="BN205" s="303"/>
      <c r="BO205" s="303"/>
      <c r="BP205" s="303"/>
      <c r="BQ205" s="303"/>
      <c r="BR205" s="303"/>
      <c r="BS205" s="303"/>
      <c r="BT205" s="303"/>
      <c r="BU205" s="303"/>
      <c r="BV205" s="303"/>
      <c r="BW205" s="303"/>
      <c r="BX205" s="303"/>
      <c r="BY205" s="303"/>
      <c r="BZ205" s="303"/>
      <c r="CA205" s="303"/>
      <c r="CB205" s="303"/>
      <c r="CC205" s="303"/>
      <c r="CD205" s="303"/>
      <c r="CE205" s="303"/>
      <c r="CF205" s="303"/>
      <c r="CG205" s="303"/>
      <c r="CH205" s="303"/>
      <c r="CI205" s="303"/>
      <c r="CJ205" s="303"/>
      <c r="CK205" s="303"/>
      <c r="CL205" s="303"/>
      <c r="CM205" s="303"/>
      <c r="CN205" s="303"/>
      <c r="CO205" s="1179"/>
      <c r="CP205" s="914"/>
      <c r="CQ205" s="298"/>
      <c r="CR205" s="298"/>
      <c r="CS205" s="298"/>
      <c r="CT205" s="298"/>
      <c r="CU205" s="298"/>
      <c r="CV205" s="298"/>
      <c r="CW205" s="298"/>
      <c r="CX205" s="298"/>
      <c r="CY205" s="298"/>
      <c r="CZ205" s="298"/>
      <c r="DA205" s="298"/>
      <c r="DB205" s="298"/>
      <c r="DC205" s="298"/>
      <c r="DD205" s="53">
        <f t="shared" si="32"/>
        <v>0</v>
      </c>
      <c r="DE205" s="53">
        <f t="shared" si="33"/>
        <v>0</v>
      </c>
      <c r="DF205" s="89"/>
      <c r="DG205" s="89"/>
      <c r="DH205" s="89"/>
      <c r="DI205" s="89"/>
      <c r="DJ205" s="89"/>
      <c r="DK205" s="89"/>
      <c r="DL205" s="89"/>
      <c r="DM205" s="89"/>
      <c r="DN205" s="89"/>
      <c r="DO205" s="89"/>
      <c r="DP205" s="89"/>
      <c r="DQ205" s="89"/>
      <c r="DR205" s="89"/>
      <c r="DS205" s="89"/>
      <c r="DT205" s="89"/>
      <c r="DU205" s="89"/>
      <c r="DV205" s="89"/>
      <c r="DW205" s="89"/>
      <c r="DX205" s="89"/>
      <c r="DY205" s="89"/>
      <c r="DZ205" s="89"/>
      <c r="EA205" s="89"/>
      <c r="EB205" s="89"/>
      <c r="EC205" s="89"/>
      <c r="ED205" s="89"/>
      <c r="EE205" s="89"/>
      <c r="EF205" s="89"/>
      <c r="EG205" s="89"/>
      <c r="EH205" s="89"/>
      <c r="EI205" s="89"/>
      <c r="EJ205" s="89"/>
      <c r="EK205" s="89"/>
      <c r="EL205" s="89"/>
      <c r="EM205" s="89"/>
      <c r="EN205" s="89"/>
      <c r="EO205" s="89"/>
      <c r="EP205" s="89"/>
      <c r="EQ205" s="89"/>
      <c r="ER205" s="89"/>
      <c r="ES205" s="89"/>
      <c r="ET205" s="89"/>
      <c r="EU205" s="89"/>
      <c r="EV205" s="89"/>
      <c r="EW205" s="89"/>
      <c r="EX205" s="89"/>
      <c r="EY205" s="89"/>
      <c r="EZ205" s="89"/>
      <c r="FA205" s="89"/>
      <c r="FB205" s="89"/>
      <c r="FC205" s="89"/>
      <c r="FD205" s="89"/>
      <c r="FE205" s="89"/>
      <c r="FF205" s="89"/>
      <c r="FG205" s="89"/>
      <c r="FH205" s="89"/>
      <c r="FI205" s="89"/>
      <c r="FJ205" s="89"/>
      <c r="FK205" s="89"/>
      <c r="FL205" s="89"/>
      <c r="FM205" s="89"/>
      <c r="FN205" s="89"/>
      <c r="FO205" s="89"/>
      <c r="FP205" s="89"/>
      <c r="FQ205" s="89"/>
      <c r="FR205" s="89"/>
      <c r="FS205" s="89"/>
      <c r="FT205" s="89"/>
      <c r="FU205" s="89"/>
      <c r="FV205" s="89"/>
      <c r="FW205" s="89"/>
      <c r="FX205" s="89"/>
      <c r="FY205" s="89"/>
      <c r="FZ205" s="89"/>
      <c r="GA205" s="89"/>
      <c r="GB205" s="89"/>
      <c r="GC205" s="89"/>
      <c r="GD205" s="89"/>
      <c r="GE205" s="89"/>
      <c r="GF205" s="89"/>
      <c r="GG205" s="89"/>
      <c r="GH205" s="89"/>
      <c r="GI205" s="89"/>
      <c r="GJ205" s="89"/>
      <c r="GK205" s="89"/>
      <c r="GL205" s="89"/>
      <c r="GM205" s="89"/>
      <c r="GN205" s="89"/>
      <c r="GO205" s="89"/>
      <c r="GP205" s="89"/>
      <c r="GQ205" s="89"/>
      <c r="GR205" s="89"/>
      <c r="GS205" s="89"/>
      <c r="GT205" s="89"/>
      <c r="GU205" s="89"/>
      <c r="GV205" s="89"/>
      <c r="GW205" s="89"/>
      <c r="GX205" s="89"/>
      <c r="GY205" s="89"/>
      <c r="GZ205" s="89"/>
      <c r="HA205" s="89"/>
      <c r="HB205" s="89"/>
      <c r="HC205" s="89"/>
      <c r="HD205" s="89"/>
      <c r="HE205" s="89"/>
      <c r="HF205" s="89"/>
      <c r="HG205" s="89"/>
      <c r="HH205" s="89"/>
      <c r="HI205" s="89"/>
      <c r="HJ205" s="89"/>
      <c r="HK205" s="89"/>
      <c r="HL205" s="89"/>
      <c r="HM205" s="89"/>
      <c r="HN205" s="89"/>
      <c r="HO205" s="89"/>
      <c r="HP205" s="89"/>
      <c r="HQ205" s="89"/>
      <c r="HR205" s="89"/>
      <c r="HS205" s="25"/>
      <c r="HT205" s="25"/>
      <c r="HU205" s="25"/>
      <c r="HV205" s="25"/>
      <c r="HW205" s="25"/>
      <c r="HX205" s="25"/>
      <c r="HY205" s="25"/>
    </row>
    <row r="206" spans="1:233" s="66" customFormat="1" ht="126.75" customHeight="1" x14ac:dyDescent="0.25">
      <c r="A206" s="608" t="s">
        <v>477</v>
      </c>
      <c r="B206" s="416" t="s">
        <v>100</v>
      </c>
      <c r="C206" s="416" t="s">
        <v>100</v>
      </c>
      <c r="D206" s="416" t="s">
        <v>130</v>
      </c>
      <c r="E206" s="416" t="s">
        <v>134</v>
      </c>
      <c r="F206" s="416" t="s">
        <v>527</v>
      </c>
      <c r="G206" s="417" t="s">
        <v>751</v>
      </c>
      <c r="H206" s="806" t="s">
        <v>113</v>
      </c>
      <c r="I206" s="495" t="s">
        <v>308</v>
      </c>
      <c r="J206" s="464" t="s">
        <v>753</v>
      </c>
      <c r="K206" s="723">
        <v>3</v>
      </c>
      <c r="L206" s="897" t="s">
        <v>752</v>
      </c>
      <c r="M206" s="464">
        <v>2021005810215</v>
      </c>
      <c r="N206" s="425">
        <v>530946540</v>
      </c>
      <c r="O206" s="426" t="s">
        <v>840</v>
      </c>
      <c r="P206" s="427" t="s">
        <v>841</v>
      </c>
      <c r="Q206" s="847">
        <v>530946540</v>
      </c>
      <c r="R206" s="926" t="s">
        <v>842</v>
      </c>
      <c r="S206" s="427" t="s">
        <v>843</v>
      </c>
      <c r="T206" s="428">
        <v>44652</v>
      </c>
      <c r="U206" s="428">
        <v>44805</v>
      </c>
      <c r="V206" s="723"/>
      <c r="W206" s="415" t="s">
        <v>756</v>
      </c>
      <c r="X206" s="470">
        <f>CU206</f>
        <v>530946540</v>
      </c>
      <c r="Y206" s="550">
        <v>91250</v>
      </c>
      <c r="Z206" s="554" t="s">
        <v>758</v>
      </c>
      <c r="AA206" s="1015">
        <v>530946.54</v>
      </c>
      <c r="AB206" s="1082" t="s">
        <v>101</v>
      </c>
      <c r="AC206" s="1083" t="s">
        <v>847</v>
      </c>
      <c r="AD206" s="1050" t="s">
        <v>754</v>
      </c>
      <c r="AE206" s="464" t="s">
        <v>755</v>
      </c>
      <c r="AF206" s="432">
        <v>0</v>
      </c>
      <c r="AG206" s="610">
        <v>530946540</v>
      </c>
      <c r="AH206" s="1142">
        <f t="shared" si="26"/>
        <v>530946540</v>
      </c>
      <c r="AI206" s="1182">
        <v>530.94654000000003</v>
      </c>
      <c r="AJ206" s="434"/>
      <c r="AK206" s="434"/>
      <c r="AL206" s="434"/>
      <c r="AM206" s="434"/>
      <c r="AN206" s="434"/>
      <c r="AO206" s="434">
        <v>1.32</v>
      </c>
      <c r="AP206" s="434">
        <v>36</v>
      </c>
      <c r="AQ206" s="434">
        <v>6.4272</v>
      </c>
      <c r="AR206" s="434">
        <v>1.6</v>
      </c>
      <c r="AS206" s="434">
        <v>43.637339999999995</v>
      </c>
      <c r="AT206" s="798"/>
      <c r="AU206" s="434">
        <v>0.8</v>
      </c>
      <c r="AV206" s="798"/>
      <c r="AW206" s="798"/>
      <c r="AX206" s="798"/>
      <c r="AY206" s="798"/>
      <c r="AZ206" s="798"/>
      <c r="BA206" s="798"/>
      <c r="BB206" s="434">
        <v>39.46</v>
      </c>
      <c r="BC206" s="434">
        <v>398.8</v>
      </c>
      <c r="BD206" s="434">
        <v>0.1</v>
      </c>
      <c r="BE206" s="434">
        <v>2.4</v>
      </c>
      <c r="BF206" s="434">
        <v>0.4</v>
      </c>
      <c r="BG206" s="434"/>
      <c r="BH206" s="434"/>
      <c r="BI206" s="434"/>
      <c r="BJ206" s="434"/>
      <c r="BK206" s="434"/>
      <c r="BL206" s="434"/>
      <c r="BM206" s="434"/>
      <c r="BN206" s="434"/>
      <c r="BO206" s="602"/>
      <c r="BP206" s="602"/>
      <c r="BQ206" s="602"/>
      <c r="BR206" s="602"/>
      <c r="BS206" s="602"/>
      <c r="BT206" s="602"/>
      <c r="BU206" s="602"/>
      <c r="BV206" s="602"/>
      <c r="BW206" s="602"/>
      <c r="BX206" s="602"/>
      <c r="BY206" s="602"/>
      <c r="BZ206" s="602"/>
      <c r="CA206" s="602"/>
      <c r="CB206" s="602">
        <v>2E-3</v>
      </c>
      <c r="CC206" s="602"/>
      <c r="CD206" s="602"/>
      <c r="CE206" s="602"/>
      <c r="CF206" s="602"/>
      <c r="CG206" s="602"/>
      <c r="CH206" s="602"/>
      <c r="CI206" s="602"/>
      <c r="CJ206" s="602"/>
      <c r="CK206" s="602"/>
      <c r="CL206" s="602"/>
      <c r="CM206" s="602"/>
      <c r="CN206" s="602"/>
      <c r="CO206" s="1206"/>
      <c r="CP206" s="1222">
        <v>4503003</v>
      </c>
      <c r="CQ206" s="510" t="s">
        <v>753</v>
      </c>
      <c r="CR206" s="510">
        <v>45031</v>
      </c>
      <c r="CS206" s="552" t="s">
        <v>757</v>
      </c>
      <c r="CT206" s="468" t="s">
        <v>756</v>
      </c>
      <c r="CU206" s="470">
        <f>AH206</f>
        <v>530946540</v>
      </c>
      <c r="CV206" s="550">
        <v>91250</v>
      </c>
      <c r="CW206" s="550" t="s">
        <v>758</v>
      </c>
      <c r="CX206" s="550">
        <v>83</v>
      </c>
      <c r="CY206" s="550" t="s">
        <v>759</v>
      </c>
      <c r="CZ206" s="550">
        <v>7022</v>
      </c>
      <c r="DA206" s="550" t="s">
        <v>760</v>
      </c>
      <c r="DB206" s="550" t="s">
        <v>761</v>
      </c>
      <c r="DC206" s="554" t="s">
        <v>762</v>
      </c>
      <c r="DD206" s="53">
        <f t="shared" si="32"/>
        <v>530946540</v>
      </c>
      <c r="DE206" s="53">
        <f t="shared" si="33"/>
        <v>0</v>
      </c>
      <c r="DF206" s="65"/>
      <c r="DG206" s="65"/>
      <c r="DH206" s="65"/>
      <c r="DI206" s="65"/>
      <c r="DJ206" s="65"/>
      <c r="DK206" s="65"/>
      <c r="DL206" s="65"/>
      <c r="DM206" s="65"/>
      <c r="DN206" s="65"/>
      <c r="DO206" s="65"/>
      <c r="DP206" s="65"/>
      <c r="DQ206" s="65"/>
      <c r="DR206" s="65"/>
      <c r="DS206" s="65"/>
      <c r="DT206" s="65"/>
      <c r="DU206" s="65"/>
      <c r="DV206" s="65"/>
      <c r="DW206" s="65"/>
      <c r="DX206" s="65"/>
      <c r="DY206" s="65"/>
      <c r="DZ206" s="65"/>
      <c r="EA206" s="65"/>
      <c r="EB206" s="65"/>
      <c r="EC206" s="65"/>
      <c r="ED206" s="65"/>
      <c r="EE206" s="65"/>
      <c r="EF206" s="65"/>
      <c r="EG206" s="65"/>
      <c r="EH206" s="65"/>
      <c r="EI206" s="65"/>
      <c r="EJ206" s="65"/>
      <c r="EK206" s="65"/>
      <c r="EL206" s="65"/>
      <c r="EM206" s="65"/>
      <c r="EN206" s="65"/>
      <c r="EO206" s="65"/>
      <c r="EP206" s="65"/>
      <c r="EQ206" s="65"/>
      <c r="ER206" s="65"/>
      <c r="ES206" s="65"/>
      <c r="ET206" s="65"/>
      <c r="EU206" s="65"/>
      <c r="EV206" s="65"/>
      <c r="EW206" s="65"/>
      <c r="EX206" s="65"/>
      <c r="EY206" s="65"/>
      <c r="EZ206" s="65"/>
      <c r="FA206" s="65"/>
      <c r="FB206" s="65"/>
      <c r="FC206" s="65"/>
      <c r="FD206" s="65"/>
      <c r="FE206" s="65"/>
      <c r="FF206" s="65"/>
      <c r="FG206" s="65"/>
      <c r="FH206" s="65"/>
      <c r="FI206" s="65"/>
      <c r="FJ206" s="65"/>
      <c r="FK206" s="65"/>
      <c r="FL206" s="65"/>
      <c r="FM206" s="65"/>
      <c r="FN206" s="65"/>
      <c r="FO206" s="65"/>
      <c r="FP206" s="65"/>
      <c r="FQ206" s="65"/>
      <c r="FR206" s="65"/>
      <c r="FS206" s="65"/>
      <c r="FT206" s="65"/>
      <c r="FU206" s="65"/>
      <c r="FV206" s="65"/>
      <c r="FW206" s="65"/>
      <c r="FX206" s="65"/>
      <c r="FY206" s="65"/>
      <c r="FZ206" s="65"/>
      <c r="GA206" s="65"/>
      <c r="GB206" s="65"/>
      <c r="GC206" s="65"/>
      <c r="GD206" s="65"/>
      <c r="GE206" s="65"/>
      <c r="GF206" s="65"/>
      <c r="GG206" s="65"/>
      <c r="GH206" s="65"/>
      <c r="GI206" s="65"/>
      <c r="GJ206" s="65"/>
      <c r="GK206" s="65"/>
      <c r="GL206" s="65"/>
      <c r="GM206" s="65"/>
      <c r="GN206" s="65"/>
      <c r="GO206" s="65"/>
      <c r="GP206" s="65"/>
      <c r="GQ206" s="65"/>
      <c r="GR206" s="65"/>
      <c r="GS206" s="65"/>
      <c r="GT206" s="65"/>
      <c r="GU206" s="65"/>
      <c r="GV206" s="65"/>
      <c r="GW206" s="65"/>
      <c r="GX206" s="65"/>
      <c r="GY206" s="65"/>
      <c r="GZ206" s="65"/>
      <c r="HA206" s="65"/>
      <c r="HB206" s="65"/>
      <c r="HC206" s="65"/>
      <c r="HD206" s="65"/>
      <c r="HE206" s="65"/>
      <c r="HF206" s="65"/>
      <c r="HG206" s="65"/>
      <c r="HH206" s="65"/>
      <c r="HI206" s="65"/>
      <c r="HJ206" s="65"/>
      <c r="HK206" s="65"/>
      <c r="HL206" s="65"/>
      <c r="HM206" s="65"/>
      <c r="HN206" s="65"/>
      <c r="HO206" s="65"/>
      <c r="HP206" s="65"/>
      <c r="HQ206" s="65"/>
      <c r="HR206" s="65"/>
      <c r="HS206" s="65"/>
      <c r="HT206" s="65"/>
      <c r="HU206" s="65"/>
      <c r="HV206" s="65"/>
      <c r="HW206" s="65"/>
      <c r="HX206" s="65"/>
      <c r="HY206" s="65"/>
    </row>
    <row r="207" spans="1:233" s="66" customFormat="1" ht="120.75" thickBot="1" x14ac:dyDescent="0.3">
      <c r="A207" s="609" t="s">
        <v>477</v>
      </c>
      <c r="B207" s="419" t="s">
        <v>100</v>
      </c>
      <c r="C207" s="419" t="s">
        <v>100</v>
      </c>
      <c r="D207" s="419" t="s">
        <v>130</v>
      </c>
      <c r="E207" s="419" t="s">
        <v>134</v>
      </c>
      <c r="F207" s="419" t="s">
        <v>527</v>
      </c>
      <c r="G207" s="420" t="s">
        <v>763</v>
      </c>
      <c r="H207" s="807" t="s">
        <v>113</v>
      </c>
      <c r="I207" s="498" t="s">
        <v>765</v>
      </c>
      <c r="J207" s="476" t="s">
        <v>766</v>
      </c>
      <c r="K207" s="724">
        <v>278</v>
      </c>
      <c r="L207" s="872" t="s">
        <v>764</v>
      </c>
      <c r="M207" s="476">
        <v>2021005810215</v>
      </c>
      <c r="N207" s="442">
        <v>354342660</v>
      </c>
      <c r="O207" s="513" t="s">
        <v>1173</v>
      </c>
      <c r="P207" s="443" t="s">
        <v>1174</v>
      </c>
      <c r="Q207" s="849">
        <v>354342660</v>
      </c>
      <c r="R207" s="928" t="s">
        <v>1126</v>
      </c>
      <c r="S207" s="443" t="s">
        <v>844</v>
      </c>
      <c r="T207" s="444">
        <v>44652</v>
      </c>
      <c r="U207" s="444">
        <v>44774</v>
      </c>
      <c r="V207" s="943"/>
      <c r="W207" s="977" t="s">
        <v>651</v>
      </c>
      <c r="X207" s="482">
        <f>CU207</f>
        <v>354342660</v>
      </c>
      <c r="Y207" s="521">
        <v>62129</v>
      </c>
      <c r="Z207" s="559" t="s">
        <v>769</v>
      </c>
      <c r="AA207" s="1016">
        <v>354342.66</v>
      </c>
      <c r="AB207" s="1084" t="s">
        <v>101</v>
      </c>
      <c r="AC207" s="1085" t="s">
        <v>847</v>
      </c>
      <c r="AD207" s="1051" t="s">
        <v>754</v>
      </c>
      <c r="AE207" s="476" t="s">
        <v>755</v>
      </c>
      <c r="AF207" s="449"/>
      <c r="AG207" s="449">
        <f>144342660+210000000</f>
        <v>354342660</v>
      </c>
      <c r="AH207" s="1119">
        <f t="shared" si="26"/>
        <v>354342660</v>
      </c>
      <c r="AI207" s="1184">
        <v>354.34265999999997</v>
      </c>
      <c r="AJ207" s="451"/>
      <c r="AK207" s="451"/>
      <c r="AL207" s="451"/>
      <c r="AM207" s="451"/>
      <c r="AN207" s="451"/>
      <c r="AO207" s="451"/>
      <c r="AP207" s="451"/>
      <c r="AQ207" s="451"/>
      <c r="AR207" s="451"/>
      <c r="AS207" s="451">
        <v>4.9626599999999996</v>
      </c>
      <c r="AT207" s="451">
        <v>313.04000000000002</v>
      </c>
      <c r="AU207" s="451"/>
      <c r="AV207" s="451">
        <v>24.16</v>
      </c>
      <c r="AW207" s="451">
        <v>6</v>
      </c>
      <c r="AX207" s="451">
        <v>1.28</v>
      </c>
      <c r="AY207" s="451">
        <v>1.1000000000000001</v>
      </c>
      <c r="AZ207" s="451">
        <v>3</v>
      </c>
      <c r="BA207" s="451">
        <v>0.8</v>
      </c>
      <c r="BB207" s="451"/>
      <c r="BC207" s="451"/>
      <c r="BD207" s="451"/>
      <c r="BE207" s="451"/>
      <c r="BF207" s="451"/>
      <c r="BG207" s="451"/>
      <c r="BH207" s="451"/>
      <c r="BI207" s="451"/>
      <c r="BJ207" s="451"/>
      <c r="BK207" s="451"/>
      <c r="BL207" s="451"/>
      <c r="BM207" s="451"/>
      <c r="BN207" s="451"/>
      <c r="BO207" s="611"/>
      <c r="BP207" s="611"/>
      <c r="BQ207" s="611"/>
      <c r="BR207" s="611"/>
      <c r="BS207" s="611"/>
      <c r="BT207" s="611"/>
      <c r="BU207" s="611"/>
      <c r="BV207" s="611"/>
      <c r="BW207" s="611"/>
      <c r="BX207" s="611"/>
      <c r="BY207" s="611"/>
      <c r="BZ207" s="611"/>
      <c r="CA207" s="611"/>
      <c r="CB207" s="611"/>
      <c r="CC207" s="611"/>
      <c r="CD207" s="611"/>
      <c r="CE207" s="611"/>
      <c r="CF207" s="611"/>
      <c r="CG207" s="611"/>
      <c r="CH207" s="611"/>
      <c r="CI207" s="611"/>
      <c r="CJ207" s="611"/>
      <c r="CK207" s="611"/>
      <c r="CL207" s="611"/>
      <c r="CM207" s="611"/>
      <c r="CN207" s="611"/>
      <c r="CO207" s="1207"/>
      <c r="CP207" s="1224">
        <v>4503004</v>
      </c>
      <c r="CQ207" s="512" t="s">
        <v>767</v>
      </c>
      <c r="CR207" s="512">
        <v>45032</v>
      </c>
      <c r="CS207" s="557" t="s">
        <v>768</v>
      </c>
      <c r="CT207" s="514" t="s">
        <v>651</v>
      </c>
      <c r="CU207" s="482">
        <f>AH207</f>
        <v>354342660</v>
      </c>
      <c r="CV207" s="521">
        <v>62129</v>
      </c>
      <c r="CW207" s="521" t="s">
        <v>769</v>
      </c>
      <c r="CX207" s="521">
        <v>83</v>
      </c>
      <c r="CY207" s="521" t="s">
        <v>770</v>
      </c>
      <c r="CZ207" s="521">
        <v>7109</v>
      </c>
      <c r="DA207" s="521" t="s">
        <v>771</v>
      </c>
      <c r="DB207" s="521" t="s">
        <v>772</v>
      </c>
      <c r="DC207" s="559" t="s">
        <v>773</v>
      </c>
      <c r="DD207" s="53">
        <f t="shared" si="32"/>
        <v>354342660</v>
      </c>
      <c r="DE207" s="53">
        <f t="shared" si="33"/>
        <v>0</v>
      </c>
      <c r="DF207" s="65"/>
      <c r="DG207" s="65"/>
      <c r="DH207" s="65"/>
      <c r="DI207" s="65"/>
      <c r="DJ207" s="65"/>
      <c r="DK207" s="65"/>
      <c r="DL207" s="65"/>
      <c r="DM207" s="65"/>
      <c r="DN207" s="65"/>
      <c r="DO207" s="65"/>
      <c r="DP207" s="65"/>
      <c r="DQ207" s="65"/>
      <c r="DR207" s="65"/>
      <c r="DS207" s="65"/>
      <c r="DT207" s="65"/>
      <c r="DU207" s="65"/>
      <c r="DV207" s="65"/>
      <c r="DW207" s="65"/>
      <c r="DX207" s="65"/>
      <c r="DY207" s="65"/>
      <c r="DZ207" s="65"/>
      <c r="EA207" s="65"/>
      <c r="EB207" s="65"/>
      <c r="EC207" s="65"/>
      <c r="ED207" s="65"/>
      <c r="EE207" s="65"/>
      <c r="EF207" s="65"/>
      <c r="EG207" s="65"/>
      <c r="EH207" s="65"/>
      <c r="EI207" s="65"/>
      <c r="EJ207" s="65"/>
      <c r="EK207" s="65"/>
      <c r="EL207" s="65"/>
      <c r="EM207" s="65"/>
      <c r="EN207" s="65"/>
      <c r="EO207" s="65"/>
      <c r="EP207" s="65"/>
      <c r="EQ207" s="65"/>
      <c r="ER207" s="65"/>
      <c r="ES207" s="65"/>
      <c r="ET207" s="65"/>
      <c r="EU207" s="65"/>
      <c r="EV207" s="65"/>
      <c r="EW207" s="65"/>
      <c r="EX207" s="65"/>
      <c r="EY207" s="65"/>
      <c r="EZ207" s="65"/>
      <c r="FA207" s="65"/>
      <c r="FB207" s="65"/>
      <c r="FC207" s="65"/>
      <c r="FD207" s="65"/>
      <c r="FE207" s="65"/>
      <c r="FF207" s="65"/>
      <c r="FG207" s="65"/>
      <c r="FH207" s="65"/>
      <c r="FI207" s="65"/>
      <c r="FJ207" s="65"/>
      <c r="FK207" s="65"/>
      <c r="FL207" s="65"/>
      <c r="FM207" s="65"/>
      <c r="FN207" s="65"/>
      <c r="FO207" s="65"/>
      <c r="FP207" s="65"/>
      <c r="FQ207" s="65"/>
      <c r="FR207" s="65"/>
      <c r="FS207" s="65"/>
      <c r="FT207" s="65"/>
      <c r="FU207" s="65"/>
      <c r="FV207" s="65"/>
      <c r="FW207" s="65"/>
      <c r="FX207" s="65"/>
      <c r="FY207" s="65"/>
      <c r="FZ207" s="65"/>
      <c r="GA207" s="65"/>
      <c r="GB207" s="65"/>
      <c r="GC207" s="65"/>
      <c r="GD207" s="65"/>
      <c r="GE207" s="65"/>
      <c r="GF207" s="65"/>
      <c r="GG207" s="65"/>
      <c r="GH207" s="65"/>
      <c r="GI207" s="65"/>
      <c r="GJ207" s="65"/>
      <c r="GK207" s="65"/>
      <c r="GL207" s="65"/>
      <c r="GM207" s="65"/>
      <c r="GN207" s="65"/>
      <c r="GO207" s="65"/>
      <c r="GP207" s="65"/>
      <c r="GQ207" s="65"/>
      <c r="GR207" s="65"/>
      <c r="GS207" s="65"/>
      <c r="GT207" s="65"/>
      <c r="GU207" s="65"/>
      <c r="GV207" s="65"/>
      <c r="GW207" s="65"/>
      <c r="GX207" s="65"/>
      <c r="GY207" s="65"/>
      <c r="GZ207" s="65"/>
      <c r="HA207" s="65"/>
      <c r="HB207" s="65"/>
      <c r="HC207" s="65"/>
      <c r="HD207" s="65"/>
      <c r="HE207" s="65"/>
      <c r="HF207" s="65"/>
      <c r="HG207" s="65"/>
      <c r="HH207" s="65"/>
      <c r="HI207" s="65"/>
      <c r="HJ207" s="65"/>
      <c r="HK207" s="65"/>
      <c r="HL207" s="65"/>
      <c r="HM207" s="65"/>
      <c r="HN207" s="65"/>
      <c r="HO207" s="65"/>
      <c r="HP207" s="65"/>
      <c r="HQ207" s="65"/>
      <c r="HR207" s="65"/>
      <c r="HS207" s="65"/>
      <c r="HT207" s="65"/>
      <c r="HU207" s="65"/>
      <c r="HV207" s="65"/>
      <c r="HW207" s="65"/>
      <c r="HX207" s="65"/>
      <c r="HY207" s="65"/>
    </row>
    <row r="208" spans="1:233" ht="19.5" x14ac:dyDescent="0.25">
      <c r="A208" s="657" t="s">
        <v>461</v>
      </c>
      <c r="B208" s="315"/>
      <c r="C208" s="315"/>
      <c r="D208" s="315"/>
      <c r="E208" s="315"/>
      <c r="F208" s="315"/>
      <c r="G208" s="658"/>
      <c r="H208" s="767"/>
      <c r="I208" s="690"/>
      <c r="J208" s="244"/>
      <c r="K208" s="720"/>
      <c r="L208" s="830" t="s">
        <v>774</v>
      </c>
      <c r="M208" s="318"/>
      <c r="N208" s="318"/>
      <c r="O208" s="319"/>
      <c r="P208" s="315"/>
      <c r="Q208" s="831"/>
      <c r="R208" s="657"/>
      <c r="S208" s="315"/>
      <c r="T208" s="319"/>
      <c r="U208" s="319"/>
      <c r="V208" s="940"/>
      <c r="W208" s="990"/>
      <c r="X208" s="319"/>
      <c r="Y208" s="316"/>
      <c r="Z208" s="658"/>
      <c r="AA208" s="1008"/>
      <c r="AB208" s="990"/>
      <c r="AC208" s="940"/>
      <c r="AD208" s="1048"/>
      <c r="AE208" s="244"/>
      <c r="AF208" s="320"/>
      <c r="AG208" s="320"/>
      <c r="AH208" s="1112"/>
      <c r="AI208" s="1174"/>
      <c r="AJ208" s="321"/>
      <c r="AK208" s="321"/>
      <c r="AL208" s="321"/>
      <c r="AM208" s="321"/>
      <c r="AN208" s="321"/>
      <c r="AO208" s="321"/>
      <c r="AP208" s="321"/>
      <c r="AQ208" s="321"/>
      <c r="AR208" s="321"/>
      <c r="AS208" s="321"/>
      <c r="AT208" s="321"/>
      <c r="AU208" s="321"/>
      <c r="AV208" s="321"/>
      <c r="AW208" s="321"/>
      <c r="AX208" s="321"/>
      <c r="AY208" s="321"/>
      <c r="AZ208" s="321"/>
      <c r="BA208" s="321"/>
      <c r="BB208" s="321"/>
      <c r="BC208" s="321"/>
      <c r="BD208" s="321"/>
      <c r="BE208" s="321"/>
      <c r="BF208" s="321"/>
      <c r="BG208" s="321"/>
      <c r="BH208" s="321"/>
      <c r="BI208" s="321"/>
      <c r="BJ208" s="321"/>
      <c r="BK208" s="321"/>
      <c r="BL208" s="321"/>
      <c r="BM208" s="321"/>
      <c r="BN208" s="321"/>
      <c r="BO208" s="321"/>
      <c r="BP208" s="321"/>
      <c r="BQ208" s="321"/>
      <c r="BR208" s="321"/>
      <c r="BS208" s="321"/>
      <c r="BT208" s="321"/>
      <c r="BU208" s="321"/>
      <c r="BV208" s="321"/>
      <c r="BW208" s="321"/>
      <c r="BX208" s="321"/>
      <c r="BY208" s="321"/>
      <c r="BZ208" s="321"/>
      <c r="CA208" s="321"/>
      <c r="CB208" s="321"/>
      <c r="CC208" s="321"/>
      <c r="CD208" s="321"/>
      <c r="CE208" s="321"/>
      <c r="CF208" s="321"/>
      <c r="CG208" s="321"/>
      <c r="CH208" s="321"/>
      <c r="CI208" s="321"/>
      <c r="CJ208" s="321"/>
      <c r="CK208" s="321"/>
      <c r="CL208" s="321"/>
      <c r="CM208" s="321"/>
      <c r="CN208" s="321"/>
      <c r="CO208" s="1175"/>
      <c r="CP208" s="912"/>
      <c r="CQ208" s="316"/>
      <c r="CR208" s="316"/>
      <c r="CS208" s="316"/>
      <c r="CT208" s="316"/>
      <c r="CU208" s="316"/>
      <c r="CV208" s="316"/>
      <c r="CW208" s="316"/>
      <c r="CX208" s="316"/>
      <c r="CY208" s="316"/>
      <c r="CZ208" s="316"/>
      <c r="DA208" s="316"/>
      <c r="DB208" s="316"/>
      <c r="DC208" s="316"/>
      <c r="DD208" s="53">
        <f t="shared" si="32"/>
        <v>0</v>
      </c>
      <c r="DE208" s="53">
        <f t="shared" si="33"/>
        <v>0</v>
      </c>
      <c r="DF208" s="114"/>
      <c r="DG208" s="114"/>
      <c r="DH208" s="114"/>
      <c r="DI208" s="114"/>
      <c r="DJ208" s="114"/>
      <c r="DK208" s="114"/>
      <c r="DL208" s="114"/>
      <c r="DM208" s="114"/>
      <c r="DN208" s="114"/>
      <c r="DO208" s="114"/>
      <c r="DP208" s="114"/>
      <c r="DQ208" s="114"/>
      <c r="DR208" s="114"/>
      <c r="DS208" s="114"/>
      <c r="DT208" s="114"/>
      <c r="DU208" s="114"/>
      <c r="DV208" s="114"/>
      <c r="DW208" s="114"/>
      <c r="DX208" s="114"/>
      <c r="DY208" s="114"/>
      <c r="DZ208" s="114"/>
      <c r="EA208" s="114"/>
      <c r="EB208" s="114"/>
      <c r="EC208" s="114"/>
      <c r="ED208" s="114"/>
      <c r="EE208" s="114"/>
      <c r="EF208" s="114"/>
      <c r="EG208" s="114"/>
      <c r="EH208" s="114"/>
      <c r="EI208" s="114"/>
      <c r="EJ208" s="114"/>
      <c r="EK208" s="114"/>
      <c r="EL208" s="114"/>
      <c r="EM208" s="114"/>
      <c r="EN208" s="114"/>
      <c r="EO208" s="114"/>
      <c r="EP208" s="114"/>
      <c r="EQ208" s="114"/>
      <c r="ER208" s="114"/>
      <c r="ES208" s="114"/>
      <c r="ET208" s="114"/>
      <c r="EU208" s="114"/>
      <c r="EV208" s="114"/>
      <c r="EW208" s="114"/>
      <c r="EX208" s="114"/>
      <c r="EY208" s="114"/>
      <c r="EZ208" s="114"/>
      <c r="FA208" s="114"/>
      <c r="FB208" s="114"/>
      <c r="FC208" s="114"/>
      <c r="FD208" s="114"/>
      <c r="FE208" s="114"/>
      <c r="FF208" s="114"/>
      <c r="FG208" s="114"/>
      <c r="FH208" s="114"/>
      <c r="FI208" s="114"/>
      <c r="FJ208" s="114"/>
      <c r="FK208" s="114"/>
      <c r="FL208" s="114"/>
      <c r="FM208" s="114"/>
      <c r="FN208" s="114"/>
      <c r="FO208" s="114"/>
      <c r="FP208" s="114"/>
      <c r="FQ208" s="114"/>
      <c r="FR208" s="114"/>
      <c r="FS208" s="114"/>
      <c r="FT208" s="114"/>
      <c r="FU208" s="114"/>
      <c r="FV208" s="114"/>
      <c r="FW208" s="114"/>
      <c r="FX208" s="114"/>
      <c r="FY208" s="114"/>
      <c r="FZ208" s="114"/>
      <c r="GA208" s="114"/>
      <c r="GB208" s="114"/>
      <c r="GC208" s="114"/>
      <c r="GD208" s="114"/>
      <c r="GE208" s="114"/>
      <c r="GF208" s="114"/>
      <c r="GG208" s="114"/>
      <c r="GH208" s="114"/>
      <c r="GI208" s="114"/>
      <c r="GJ208" s="114"/>
      <c r="GK208" s="114"/>
      <c r="GL208" s="114"/>
      <c r="GM208" s="114"/>
      <c r="GN208" s="114"/>
      <c r="GO208" s="114"/>
      <c r="GP208" s="114"/>
      <c r="GQ208" s="114"/>
      <c r="GR208" s="114"/>
      <c r="GS208" s="114"/>
      <c r="GT208" s="114"/>
      <c r="GU208" s="114"/>
      <c r="GV208" s="114"/>
      <c r="GW208" s="114"/>
      <c r="GX208" s="114"/>
      <c r="GY208" s="114"/>
      <c r="GZ208" s="114"/>
      <c r="HA208" s="114"/>
      <c r="HB208" s="114"/>
      <c r="HC208" s="114"/>
      <c r="HD208" s="114"/>
      <c r="HE208" s="114"/>
      <c r="HF208" s="114"/>
      <c r="HG208" s="114"/>
      <c r="HH208" s="114"/>
      <c r="HI208" s="114"/>
      <c r="HJ208" s="114"/>
      <c r="HK208" s="114"/>
      <c r="HL208" s="114"/>
      <c r="HM208" s="114"/>
      <c r="HN208" s="114"/>
      <c r="HO208" s="114"/>
      <c r="HP208" s="114"/>
      <c r="HQ208" s="114"/>
      <c r="HR208" s="114"/>
      <c r="HS208" s="25"/>
      <c r="HT208" s="25"/>
      <c r="HU208" s="25"/>
      <c r="HV208" s="25"/>
      <c r="HW208" s="25"/>
      <c r="HX208" s="25"/>
      <c r="HY208" s="25"/>
    </row>
    <row r="209" spans="1:233" ht="19.5" x14ac:dyDescent="0.25">
      <c r="A209" s="647" t="s">
        <v>461</v>
      </c>
      <c r="B209" s="26" t="s">
        <v>127</v>
      </c>
      <c r="C209" s="26"/>
      <c r="D209" s="26"/>
      <c r="E209" s="26"/>
      <c r="F209" s="26"/>
      <c r="G209" s="648"/>
      <c r="H209" s="675"/>
      <c r="I209" s="692"/>
      <c r="J209" s="29"/>
      <c r="K209" s="693"/>
      <c r="L209" s="832" t="s">
        <v>153</v>
      </c>
      <c r="M209" s="68"/>
      <c r="N209" s="68"/>
      <c r="O209" s="199"/>
      <c r="P209" s="26"/>
      <c r="Q209" s="833"/>
      <c r="R209" s="647"/>
      <c r="S209" s="26"/>
      <c r="T209" s="199"/>
      <c r="U209" s="199"/>
      <c r="V209" s="944"/>
      <c r="W209" s="991"/>
      <c r="X209" s="199"/>
      <c r="Y209" s="27"/>
      <c r="Z209" s="648"/>
      <c r="AA209" s="1009"/>
      <c r="AB209" s="991"/>
      <c r="AC209" s="944"/>
      <c r="AD209" s="1032"/>
      <c r="AE209" s="29"/>
      <c r="AF209" s="30"/>
      <c r="AG209" s="30"/>
      <c r="AH209" s="1106"/>
      <c r="AI209" s="1162"/>
      <c r="AJ209" s="31"/>
      <c r="AK209" s="31"/>
      <c r="AL209" s="31"/>
      <c r="AM209" s="31"/>
      <c r="AN209" s="31"/>
      <c r="AO209" s="31"/>
      <c r="AP209" s="31"/>
      <c r="AQ209" s="31"/>
      <c r="AR209" s="31"/>
      <c r="AS209" s="31"/>
      <c r="AT209" s="31"/>
      <c r="AU209" s="31"/>
      <c r="AV209" s="31"/>
      <c r="AW209" s="31"/>
      <c r="AX209" s="31"/>
      <c r="AY209" s="31"/>
      <c r="AZ209" s="31"/>
      <c r="BA209" s="31"/>
      <c r="BB209" s="31"/>
      <c r="BC209" s="31"/>
      <c r="BD209" s="31"/>
      <c r="BE209" s="31"/>
      <c r="BF209" s="31"/>
      <c r="BG209" s="31"/>
      <c r="BH209" s="31"/>
      <c r="BI209" s="31"/>
      <c r="BJ209" s="31"/>
      <c r="BK209" s="31"/>
      <c r="BL209" s="31"/>
      <c r="BM209" s="31"/>
      <c r="BN209" s="31"/>
      <c r="BO209" s="31"/>
      <c r="BP209" s="31"/>
      <c r="BQ209" s="31"/>
      <c r="BR209" s="31"/>
      <c r="BS209" s="31"/>
      <c r="BT209" s="31"/>
      <c r="BU209" s="31"/>
      <c r="BV209" s="31"/>
      <c r="BW209" s="31"/>
      <c r="BX209" s="31"/>
      <c r="BY209" s="31"/>
      <c r="BZ209" s="31"/>
      <c r="CA209" s="31"/>
      <c r="CB209" s="31"/>
      <c r="CC209" s="31"/>
      <c r="CD209" s="31"/>
      <c r="CE209" s="31"/>
      <c r="CF209" s="31"/>
      <c r="CG209" s="31"/>
      <c r="CH209" s="31"/>
      <c r="CI209" s="31"/>
      <c r="CJ209" s="31"/>
      <c r="CK209" s="31"/>
      <c r="CL209" s="31"/>
      <c r="CM209" s="31"/>
      <c r="CN209" s="31"/>
      <c r="CO209" s="1163"/>
      <c r="CP209" s="906"/>
      <c r="CQ209" s="27"/>
      <c r="CR209" s="27"/>
      <c r="CS209" s="27"/>
      <c r="CT209" s="27"/>
      <c r="CU209" s="27"/>
      <c r="CV209" s="27"/>
      <c r="CW209" s="27"/>
      <c r="CX209" s="27"/>
      <c r="CY209" s="27"/>
      <c r="CZ209" s="27"/>
      <c r="DA209" s="27"/>
      <c r="DB209" s="27"/>
      <c r="DC209" s="27"/>
      <c r="DD209" s="53">
        <f t="shared" si="32"/>
        <v>0</v>
      </c>
      <c r="DE209" s="53">
        <f t="shared" si="33"/>
        <v>0</v>
      </c>
      <c r="DF209" s="25"/>
      <c r="DG209" s="25"/>
      <c r="DH209" s="25"/>
      <c r="DI209" s="25"/>
      <c r="DJ209" s="25"/>
      <c r="DK209" s="25"/>
      <c r="DL209" s="25"/>
      <c r="DM209" s="25"/>
      <c r="DN209" s="25"/>
      <c r="DO209" s="25"/>
      <c r="DP209" s="25"/>
      <c r="DQ209" s="25"/>
      <c r="DR209" s="25"/>
      <c r="DS209" s="25"/>
      <c r="DT209" s="25"/>
      <c r="DU209" s="25"/>
      <c r="DV209" s="25"/>
      <c r="DW209" s="25"/>
      <c r="DX209" s="25"/>
      <c r="DY209" s="25"/>
      <c r="DZ209" s="25"/>
      <c r="EA209" s="25"/>
      <c r="EB209" s="25"/>
      <c r="EC209" s="25"/>
      <c r="ED209" s="25"/>
      <c r="EE209" s="25"/>
      <c r="EF209" s="25"/>
      <c r="EG209" s="25"/>
      <c r="EH209" s="25"/>
      <c r="EI209" s="25"/>
      <c r="EJ209" s="25"/>
      <c r="EK209" s="25"/>
      <c r="EL209" s="25"/>
      <c r="EM209" s="25"/>
      <c r="EN209" s="25"/>
      <c r="EO209" s="25"/>
      <c r="EP209" s="25"/>
      <c r="EQ209" s="25"/>
      <c r="ER209" s="25"/>
      <c r="ES209" s="25"/>
      <c r="ET209" s="25"/>
      <c r="EU209" s="25"/>
      <c r="EV209" s="25"/>
      <c r="EW209" s="25"/>
      <c r="EX209" s="25"/>
      <c r="EY209" s="25"/>
      <c r="EZ209" s="25"/>
      <c r="FA209" s="25"/>
      <c r="FB209" s="25"/>
      <c r="FC209" s="25"/>
      <c r="FD209" s="25"/>
      <c r="FE209" s="25"/>
      <c r="FF209" s="25"/>
      <c r="FG209" s="25"/>
      <c r="FH209" s="25"/>
      <c r="FI209" s="25"/>
      <c r="FJ209" s="25"/>
      <c r="FK209" s="25"/>
      <c r="FL209" s="25"/>
      <c r="FM209" s="25"/>
      <c r="FN209" s="25"/>
      <c r="FO209" s="25"/>
      <c r="FP209" s="25"/>
      <c r="FQ209" s="25"/>
      <c r="FR209" s="25"/>
      <c r="FS209" s="25"/>
      <c r="FT209" s="25"/>
      <c r="FU209" s="25"/>
      <c r="FV209" s="25"/>
      <c r="FW209" s="25"/>
      <c r="FX209" s="25"/>
      <c r="FY209" s="25"/>
      <c r="FZ209" s="25"/>
      <c r="GA209" s="25"/>
      <c r="GB209" s="25"/>
      <c r="GC209" s="25"/>
      <c r="GD209" s="25"/>
      <c r="GE209" s="25"/>
      <c r="GF209" s="25"/>
      <c r="GG209" s="25"/>
      <c r="GH209" s="25"/>
      <c r="GI209" s="25"/>
      <c r="GJ209" s="25"/>
      <c r="GK209" s="25"/>
      <c r="GL209" s="25"/>
      <c r="GM209" s="25"/>
      <c r="GN209" s="25"/>
      <c r="GO209" s="25"/>
      <c r="GP209" s="25"/>
      <c r="GQ209" s="25"/>
      <c r="GR209" s="25"/>
      <c r="GS209" s="25"/>
      <c r="GT209" s="25"/>
      <c r="GU209" s="25"/>
      <c r="GV209" s="25"/>
      <c r="GW209" s="25"/>
      <c r="GX209" s="25"/>
      <c r="GY209" s="25"/>
      <c r="GZ209" s="25"/>
      <c r="HA209" s="25"/>
      <c r="HB209" s="25"/>
      <c r="HC209" s="25"/>
      <c r="HD209" s="25"/>
      <c r="HE209" s="25"/>
      <c r="HF209" s="25"/>
      <c r="HG209" s="25"/>
      <c r="HH209" s="25"/>
      <c r="HI209" s="25"/>
      <c r="HJ209" s="25"/>
      <c r="HK209" s="25"/>
      <c r="HL209" s="25"/>
      <c r="HM209" s="25"/>
      <c r="HN209" s="25"/>
      <c r="HO209" s="25"/>
      <c r="HP209" s="25"/>
      <c r="HQ209" s="25"/>
      <c r="HR209" s="25"/>
      <c r="HS209" s="25"/>
      <c r="HT209" s="25"/>
      <c r="HU209" s="25"/>
      <c r="HV209" s="25"/>
      <c r="HW209" s="25"/>
      <c r="HX209" s="25"/>
      <c r="HY209" s="25"/>
    </row>
    <row r="210" spans="1:233" ht="19.5" x14ac:dyDescent="0.25">
      <c r="A210" s="649" t="s">
        <v>461</v>
      </c>
      <c r="B210" s="34" t="s">
        <v>127</v>
      </c>
      <c r="C210" s="34" t="s">
        <v>102</v>
      </c>
      <c r="D210" s="34"/>
      <c r="E210" s="34"/>
      <c r="F210" s="34"/>
      <c r="G210" s="650"/>
      <c r="H210" s="676"/>
      <c r="I210" s="694"/>
      <c r="J210" s="37"/>
      <c r="K210" s="695"/>
      <c r="L210" s="834" t="s">
        <v>154</v>
      </c>
      <c r="M210" s="69"/>
      <c r="N210" s="69"/>
      <c r="O210" s="34"/>
      <c r="P210" s="34"/>
      <c r="Q210" s="835"/>
      <c r="R210" s="649"/>
      <c r="S210" s="34"/>
      <c r="T210" s="34"/>
      <c r="U210" s="34"/>
      <c r="V210" s="650"/>
      <c r="W210" s="649"/>
      <c r="X210" s="34"/>
      <c r="Y210" s="35"/>
      <c r="Z210" s="962"/>
      <c r="AA210" s="1010"/>
      <c r="AB210" s="649"/>
      <c r="AC210" s="650"/>
      <c r="AD210" s="1033"/>
      <c r="AE210" s="37"/>
      <c r="AF210" s="38"/>
      <c r="AG210" s="38"/>
      <c r="AH210" s="1107"/>
      <c r="AI210" s="1164"/>
      <c r="AJ210" s="39"/>
      <c r="AK210" s="39"/>
      <c r="AL210" s="39"/>
      <c r="AM210" s="39"/>
      <c r="AN210" s="39"/>
      <c r="AO210" s="39"/>
      <c r="AP210" s="39"/>
      <c r="AQ210" s="39"/>
      <c r="AR210" s="39"/>
      <c r="AS210" s="39"/>
      <c r="AT210" s="39"/>
      <c r="AU210" s="39"/>
      <c r="AV210" s="39"/>
      <c r="AW210" s="39"/>
      <c r="AX210" s="39"/>
      <c r="AY210" s="39"/>
      <c r="AZ210" s="39"/>
      <c r="BA210" s="39"/>
      <c r="BB210" s="39"/>
      <c r="BC210" s="39"/>
      <c r="BD210" s="39"/>
      <c r="BE210" s="39"/>
      <c r="BF210" s="39"/>
      <c r="BG210" s="39"/>
      <c r="BH210" s="39"/>
      <c r="BI210" s="39"/>
      <c r="BJ210" s="39"/>
      <c r="BK210" s="39"/>
      <c r="BL210" s="39"/>
      <c r="BM210" s="39"/>
      <c r="BN210" s="39"/>
      <c r="BO210" s="39"/>
      <c r="BP210" s="39"/>
      <c r="BQ210" s="39"/>
      <c r="BR210" s="39"/>
      <c r="BS210" s="39"/>
      <c r="BT210" s="39"/>
      <c r="BU210" s="39"/>
      <c r="BV210" s="39"/>
      <c r="BW210" s="39"/>
      <c r="BX210" s="39"/>
      <c r="BY210" s="39"/>
      <c r="BZ210" s="39"/>
      <c r="CA210" s="39"/>
      <c r="CB210" s="39"/>
      <c r="CC210" s="39"/>
      <c r="CD210" s="39"/>
      <c r="CE210" s="39"/>
      <c r="CF210" s="39"/>
      <c r="CG210" s="39"/>
      <c r="CH210" s="39"/>
      <c r="CI210" s="39"/>
      <c r="CJ210" s="39"/>
      <c r="CK210" s="39"/>
      <c r="CL210" s="39"/>
      <c r="CM210" s="39"/>
      <c r="CN210" s="39"/>
      <c r="CO210" s="1165"/>
      <c r="CP210" s="907"/>
      <c r="CQ210" s="35"/>
      <c r="CR210" s="35"/>
      <c r="CS210" s="35"/>
      <c r="CT210" s="35"/>
      <c r="CU210" s="35"/>
      <c r="CV210" s="35"/>
      <c r="CW210" s="35"/>
      <c r="CX210" s="35"/>
      <c r="CY210" s="35"/>
      <c r="CZ210" s="35"/>
      <c r="DA210" s="35"/>
      <c r="DB210" s="35"/>
      <c r="DC210" s="35"/>
      <c r="DD210" s="53">
        <f t="shared" si="32"/>
        <v>0</v>
      </c>
      <c r="DE210" s="53">
        <f t="shared" si="33"/>
        <v>0</v>
      </c>
      <c r="DF210" s="25"/>
      <c r="DG210" s="25"/>
      <c r="DH210" s="25"/>
      <c r="DI210" s="25"/>
      <c r="DJ210" s="25"/>
      <c r="DK210" s="25"/>
      <c r="DL210" s="25"/>
      <c r="DM210" s="25"/>
      <c r="DN210" s="25"/>
      <c r="DO210" s="25"/>
      <c r="DP210" s="25"/>
      <c r="DQ210" s="25"/>
      <c r="DR210" s="25"/>
      <c r="DS210" s="25"/>
      <c r="DT210" s="25"/>
      <c r="DU210" s="25"/>
      <c r="DV210" s="25"/>
      <c r="DW210" s="25"/>
      <c r="DX210" s="25"/>
      <c r="DY210" s="25"/>
      <c r="DZ210" s="25"/>
      <c r="EA210" s="25"/>
      <c r="EB210" s="25"/>
      <c r="EC210" s="25"/>
      <c r="ED210" s="25"/>
      <c r="EE210" s="25"/>
      <c r="EF210" s="25"/>
      <c r="EG210" s="25"/>
      <c r="EH210" s="25"/>
      <c r="EI210" s="25"/>
      <c r="EJ210" s="25"/>
      <c r="EK210" s="25"/>
      <c r="EL210" s="25"/>
      <c r="EM210" s="25"/>
      <c r="EN210" s="25"/>
      <c r="EO210" s="25"/>
      <c r="EP210" s="25"/>
      <c r="EQ210" s="25"/>
      <c r="ER210" s="25"/>
      <c r="ES210" s="25"/>
      <c r="ET210" s="25"/>
      <c r="EU210" s="25"/>
      <c r="EV210" s="25"/>
      <c r="EW210" s="25"/>
      <c r="EX210" s="25"/>
      <c r="EY210" s="25"/>
      <c r="EZ210" s="25"/>
      <c r="FA210" s="25"/>
      <c r="FB210" s="25"/>
      <c r="FC210" s="25"/>
      <c r="FD210" s="25"/>
      <c r="FE210" s="25"/>
      <c r="FF210" s="25"/>
      <c r="FG210" s="25"/>
      <c r="FH210" s="25"/>
      <c r="FI210" s="25"/>
      <c r="FJ210" s="25"/>
      <c r="FK210" s="25"/>
      <c r="FL210" s="25"/>
      <c r="FM210" s="25"/>
      <c r="FN210" s="25"/>
      <c r="FO210" s="25"/>
      <c r="FP210" s="25"/>
      <c r="FQ210" s="25"/>
      <c r="FR210" s="25"/>
      <c r="FS210" s="25"/>
      <c r="FT210" s="25"/>
      <c r="FU210" s="25"/>
      <c r="FV210" s="25"/>
      <c r="FW210" s="25"/>
      <c r="FX210" s="25"/>
      <c r="FY210" s="25"/>
      <c r="FZ210" s="25"/>
      <c r="GA210" s="25"/>
      <c r="GB210" s="25"/>
      <c r="GC210" s="25"/>
      <c r="GD210" s="25"/>
      <c r="GE210" s="25"/>
      <c r="GF210" s="25"/>
      <c r="GG210" s="25"/>
      <c r="GH210" s="25"/>
      <c r="GI210" s="25"/>
      <c r="GJ210" s="25"/>
      <c r="GK210" s="25"/>
      <c r="GL210" s="25"/>
      <c r="GM210" s="25"/>
      <c r="GN210" s="25"/>
      <c r="GO210" s="25"/>
      <c r="GP210" s="25"/>
      <c r="GQ210" s="25"/>
      <c r="GR210" s="25"/>
      <c r="GS210" s="25"/>
      <c r="GT210" s="25"/>
      <c r="GU210" s="25"/>
      <c r="GV210" s="25"/>
      <c r="GW210" s="25"/>
      <c r="GX210" s="25"/>
      <c r="GY210" s="25"/>
      <c r="GZ210" s="25"/>
      <c r="HA210" s="25"/>
      <c r="HB210" s="25"/>
      <c r="HC210" s="25"/>
      <c r="HD210" s="25"/>
      <c r="HE210" s="25"/>
      <c r="HF210" s="25"/>
      <c r="HG210" s="25"/>
      <c r="HH210" s="25"/>
      <c r="HI210" s="25"/>
      <c r="HJ210" s="25"/>
      <c r="HK210" s="25"/>
      <c r="HL210" s="25"/>
      <c r="HM210" s="25"/>
      <c r="HN210" s="25"/>
      <c r="HO210" s="25"/>
      <c r="HP210" s="25"/>
      <c r="HQ210" s="25"/>
      <c r="HR210" s="25"/>
      <c r="HS210" s="25"/>
      <c r="HT210" s="25"/>
      <c r="HU210" s="25"/>
      <c r="HV210" s="25"/>
      <c r="HW210" s="25"/>
      <c r="HX210" s="25"/>
      <c r="HY210" s="25"/>
    </row>
    <row r="211" spans="1:233" ht="19.5" x14ac:dyDescent="0.25">
      <c r="A211" s="659" t="s">
        <v>461</v>
      </c>
      <c r="B211" s="70" t="s">
        <v>127</v>
      </c>
      <c r="C211" s="70" t="s">
        <v>102</v>
      </c>
      <c r="D211" s="70" t="s">
        <v>463</v>
      </c>
      <c r="E211" s="70"/>
      <c r="F211" s="70"/>
      <c r="G211" s="660"/>
      <c r="H211" s="680"/>
      <c r="I211" s="704"/>
      <c r="J211" s="73"/>
      <c r="K211" s="705"/>
      <c r="L211" s="898" t="s">
        <v>775</v>
      </c>
      <c r="M211" s="115"/>
      <c r="N211" s="115"/>
      <c r="O211" s="202"/>
      <c r="P211" s="177"/>
      <c r="Q211" s="899"/>
      <c r="R211" s="945"/>
      <c r="S211" s="177"/>
      <c r="T211" s="202"/>
      <c r="U211" s="202"/>
      <c r="V211" s="946"/>
      <c r="W211" s="992"/>
      <c r="X211" s="202"/>
      <c r="Y211" s="71"/>
      <c r="Z211" s="660"/>
      <c r="AA211" s="1027"/>
      <c r="AB211" s="992"/>
      <c r="AC211" s="946"/>
      <c r="AD211" s="996"/>
      <c r="AE211" s="73"/>
      <c r="AF211" s="116"/>
      <c r="AG211" s="116"/>
      <c r="AH211" s="1143"/>
      <c r="AI211" s="1208"/>
      <c r="AJ211" s="117"/>
      <c r="AK211" s="117"/>
      <c r="AL211" s="117"/>
      <c r="AM211" s="117"/>
      <c r="AN211" s="117"/>
      <c r="AO211" s="117"/>
      <c r="AP211" s="117"/>
      <c r="AQ211" s="117"/>
      <c r="AR211" s="117"/>
      <c r="AS211" s="117"/>
      <c r="AT211" s="117"/>
      <c r="AU211" s="117"/>
      <c r="AV211" s="117"/>
      <c r="AW211" s="117"/>
      <c r="AX211" s="117"/>
      <c r="AY211" s="117"/>
      <c r="AZ211" s="117"/>
      <c r="BA211" s="117"/>
      <c r="BB211" s="117"/>
      <c r="BC211" s="117"/>
      <c r="BD211" s="117"/>
      <c r="BE211" s="117"/>
      <c r="BF211" s="117"/>
      <c r="BG211" s="117"/>
      <c r="BH211" s="117"/>
      <c r="BI211" s="117"/>
      <c r="BJ211" s="117"/>
      <c r="BK211" s="117"/>
      <c r="BL211" s="117"/>
      <c r="BM211" s="117"/>
      <c r="BN211" s="117"/>
      <c r="BO211" s="117"/>
      <c r="BP211" s="117"/>
      <c r="BQ211" s="117"/>
      <c r="BR211" s="117"/>
      <c r="BS211" s="117"/>
      <c r="BT211" s="117"/>
      <c r="BU211" s="117"/>
      <c r="BV211" s="117"/>
      <c r="BW211" s="117"/>
      <c r="BX211" s="117"/>
      <c r="BY211" s="117"/>
      <c r="BZ211" s="117"/>
      <c r="CA211" s="117"/>
      <c r="CB211" s="117"/>
      <c r="CC211" s="117"/>
      <c r="CD211" s="117"/>
      <c r="CE211" s="117"/>
      <c r="CF211" s="117"/>
      <c r="CG211" s="117"/>
      <c r="CH211" s="117"/>
      <c r="CI211" s="117"/>
      <c r="CJ211" s="117"/>
      <c r="CK211" s="117"/>
      <c r="CL211" s="117"/>
      <c r="CM211" s="117"/>
      <c r="CN211" s="117"/>
      <c r="CO211" s="1209"/>
      <c r="CP211" s="913"/>
      <c r="CQ211" s="71"/>
      <c r="CR211" s="71"/>
      <c r="CS211" s="71"/>
      <c r="CT211" s="71"/>
      <c r="CU211" s="71"/>
      <c r="CV211" s="71"/>
      <c r="CW211" s="71"/>
      <c r="CX211" s="71"/>
      <c r="CY211" s="71"/>
      <c r="CZ211" s="71"/>
      <c r="DA211" s="71"/>
      <c r="DB211" s="71"/>
      <c r="DC211" s="71"/>
      <c r="DD211" s="53">
        <f t="shared" si="32"/>
        <v>0</v>
      </c>
      <c r="DE211" s="53">
        <f t="shared" si="33"/>
        <v>0</v>
      </c>
      <c r="DF211" s="33"/>
      <c r="DG211" s="33"/>
      <c r="DH211" s="33"/>
      <c r="DI211" s="33"/>
      <c r="DJ211" s="33"/>
      <c r="DK211" s="33"/>
      <c r="DL211" s="33"/>
      <c r="DM211" s="33"/>
      <c r="DN211" s="33"/>
      <c r="DO211" s="33"/>
      <c r="DP211" s="33"/>
      <c r="DQ211" s="33"/>
      <c r="DR211" s="33"/>
      <c r="DS211" s="33"/>
      <c r="DT211" s="33"/>
      <c r="DU211" s="33"/>
      <c r="DV211" s="33"/>
      <c r="DW211" s="33"/>
      <c r="DX211" s="33"/>
      <c r="DY211" s="33"/>
      <c r="DZ211" s="33"/>
      <c r="EA211" s="33"/>
      <c r="EB211" s="33"/>
      <c r="EC211" s="33"/>
      <c r="ED211" s="33"/>
      <c r="EE211" s="33"/>
      <c r="EF211" s="33"/>
      <c r="EG211" s="33"/>
      <c r="EH211" s="33"/>
      <c r="EI211" s="33"/>
      <c r="EJ211" s="33"/>
      <c r="EK211" s="33"/>
      <c r="EL211" s="33"/>
      <c r="EM211" s="33"/>
      <c r="EN211" s="33"/>
      <c r="EO211" s="33"/>
      <c r="EP211" s="33"/>
      <c r="EQ211" s="33"/>
      <c r="ER211" s="33"/>
      <c r="ES211" s="33"/>
      <c r="ET211" s="33"/>
      <c r="EU211" s="33"/>
      <c r="EV211" s="33"/>
      <c r="EW211" s="33"/>
      <c r="EX211" s="33"/>
      <c r="EY211" s="33"/>
      <c r="EZ211" s="33"/>
      <c r="FA211" s="33"/>
      <c r="FB211" s="33"/>
      <c r="FC211" s="33"/>
      <c r="FD211" s="33"/>
      <c r="FE211" s="33"/>
      <c r="FF211" s="33"/>
      <c r="FG211" s="33"/>
      <c r="FH211" s="33"/>
      <c r="FI211" s="33"/>
      <c r="FJ211" s="33"/>
      <c r="FK211" s="33"/>
      <c r="FL211" s="33"/>
      <c r="FM211" s="33"/>
      <c r="FN211" s="33"/>
      <c r="FO211" s="33"/>
      <c r="FP211" s="33"/>
      <c r="FQ211" s="33"/>
      <c r="FR211" s="33"/>
      <c r="FS211" s="33"/>
      <c r="FT211" s="33"/>
      <c r="FU211" s="33"/>
      <c r="FV211" s="33"/>
      <c r="FW211" s="33"/>
      <c r="FX211" s="33"/>
      <c r="FY211" s="33"/>
      <c r="FZ211" s="33"/>
      <c r="GA211" s="33"/>
      <c r="GB211" s="33"/>
      <c r="GC211" s="33"/>
      <c r="GD211" s="33"/>
      <c r="GE211" s="33"/>
      <c r="GF211" s="33"/>
      <c r="GG211" s="33"/>
      <c r="GH211" s="33"/>
      <c r="GI211" s="33"/>
      <c r="GJ211" s="33"/>
      <c r="GK211" s="33"/>
      <c r="GL211" s="33"/>
      <c r="GM211" s="33"/>
      <c r="GN211" s="33"/>
      <c r="GO211" s="33"/>
      <c r="GP211" s="33"/>
      <c r="GQ211" s="33"/>
      <c r="GR211" s="33"/>
      <c r="GS211" s="33"/>
      <c r="GT211" s="33"/>
      <c r="GU211" s="33"/>
      <c r="GV211" s="33"/>
      <c r="GW211" s="33"/>
      <c r="GX211" s="33"/>
      <c r="GY211" s="33"/>
      <c r="GZ211" s="33"/>
      <c r="HA211" s="33"/>
      <c r="HB211" s="33"/>
      <c r="HC211" s="33"/>
      <c r="HD211" s="33"/>
      <c r="HE211" s="33"/>
      <c r="HF211" s="33"/>
      <c r="HG211" s="33"/>
      <c r="HH211" s="33"/>
      <c r="HI211" s="33"/>
      <c r="HJ211" s="33"/>
      <c r="HK211" s="33"/>
      <c r="HL211" s="33"/>
      <c r="HM211" s="33"/>
      <c r="HN211" s="33"/>
      <c r="HO211" s="33"/>
      <c r="HP211" s="33"/>
      <c r="HQ211" s="33"/>
      <c r="HR211" s="33"/>
      <c r="HS211" s="33"/>
      <c r="HT211" s="33"/>
      <c r="HU211" s="33"/>
      <c r="HV211" s="33"/>
      <c r="HW211" s="33"/>
      <c r="HX211" s="33"/>
      <c r="HY211" s="33"/>
    </row>
    <row r="212" spans="1:233" ht="19.5" x14ac:dyDescent="0.25">
      <c r="A212" s="653" t="s">
        <v>461</v>
      </c>
      <c r="B212" s="47" t="s">
        <v>127</v>
      </c>
      <c r="C212" s="47" t="s">
        <v>102</v>
      </c>
      <c r="D212" s="47" t="s">
        <v>463</v>
      </c>
      <c r="E212" s="47" t="s">
        <v>108</v>
      </c>
      <c r="F212" s="47"/>
      <c r="G212" s="654"/>
      <c r="H212" s="678"/>
      <c r="I212" s="698"/>
      <c r="J212" s="50"/>
      <c r="K212" s="699"/>
      <c r="L212" s="824" t="s">
        <v>109</v>
      </c>
      <c r="M212" s="49"/>
      <c r="N212" s="49"/>
      <c r="O212" s="198"/>
      <c r="P212" s="47"/>
      <c r="Q212" s="825"/>
      <c r="R212" s="653"/>
      <c r="S212" s="47"/>
      <c r="T212" s="198"/>
      <c r="U212" s="198"/>
      <c r="V212" s="942"/>
      <c r="W212" s="993"/>
      <c r="X212" s="198"/>
      <c r="Y212" s="48"/>
      <c r="Z212" s="654"/>
      <c r="AA212" s="1005"/>
      <c r="AB212" s="993"/>
      <c r="AC212" s="942"/>
      <c r="AD212" s="1035"/>
      <c r="AE212" s="50"/>
      <c r="AF212" s="51"/>
      <c r="AG212" s="51"/>
      <c r="AH212" s="1109"/>
      <c r="AI212" s="1168"/>
      <c r="AJ212" s="52"/>
      <c r="AK212" s="52"/>
      <c r="AL212" s="52"/>
      <c r="AM212" s="52"/>
      <c r="AN212" s="52"/>
      <c r="AO212" s="52"/>
      <c r="AP212" s="52"/>
      <c r="AQ212" s="52"/>
      <c r="AR212" s="52"/>
      <c r="AS212" s="52"/>
      <c r="AT212" s="52"/>
      <c r="AU212" s="52"/>
      <c r="AV212" s="52"/>
      <c r="AW212" s="52"/>
      <c r="AX212" s="52"/>
      <c r="AY212" s="52"/>
      <c r="AZ212" s="52"/>
      <c r="BA212" s="52"/>
      <c r="BB212" s="52"/>
      <c r="BC212" s="52"/>
      <c r="BD212" s="52"/>
      <c r="BE212" s="52"/>
      <c r="BF212" s="52"/>
      <c r="BG212" s="52"/>
      <c r="BH212" s="52"/>
      <c r="BI212" s="52"/>
      <c r="BJ212" s="52"/>
      <c r="BK212" s="52"/>
      <c r="BL212" s="52"/>
      <c r="BM212" s="52"/>
      <c r="BN212" s="52"/>
      <c r="BO212" s="52"/>
      <c r="BP212" s="52"/>
      <c r="BQ212" s="52"/>
      <c r="BR212" s="52"/>
      <c r="BS212" s="52"/>
      <c r="BT212" s="52"/>
      <c r="BU212" s="52"/>
      <c r="BV212" s="52"/>
      <c r="BW212" s="52"/>
      <c r="BX212" s="52"/>
      <c r="BY212" s="52"/>
      <c r="BZ212" s="52"/>
      <c r="CA212" s="52"/>
      <c r="CB212" s="52"/>
      <c r="CC212" s="52"/>
      <c r="CD212" s="52"/>
      <c r="CE212" s="52"/>
      <c r="CF212" s="52"/>
      <c r="CG212" s="52"/>
      <c r="CH212" s="52"/>
      <c r="CI212" s="52"/>
      <c r="CJ212" s="52"/>
      <c r="CK212" s="52"/>
      <c r="CL212" s="52"/>
      <c r="CM212" s="52"/>
      <c r="CN212" s="52"/>
      <c r="CO212" s="1169"/>
      <c r="CP212" s="909"/>
      <c r="CQ212" s="48"/>
      <c r="CR212" s="48"/>
      <c r="CS212" s="48"/>
      <c r="CT212" s="48"/>
      <c r="CU212" s="48"/>
      <c r="CV212" s="48"/>
      <c r="CW212" s="48"/>
      <c r="CX212" s="48"/>
      <c r="CY212" s="48"/>
      <c r="CZ212" s="48"/>
      <c r="DA212" s="48"/>
      <c r="DB212" s="48"/>
      <c r="DC212" s="48"/>
      <c r="DD212" s="53">
        <f t="shared" si="32"/>
        <v>0</v>
      </c>
      <c r="DE212" s="53">
        <f t="shared" si="33"/>
        <v>0</v>
      </c>
      <c r="DF212" s="33"/>
      <c r="DG212" s="33"/>
      <c r="DH212" s="33"/>
      <c r="DI212" s="33"/>
      <c r="DJ212" s="33"/>
      <c r="DK212" s="33"/>
      <c r="DL212" s="33"/>
      <c r="DM212" s="33"/>
      <c r="DN212" s="33"/>
      <c r="DO212" s="33"/>
      <c r="DP212" s="33"/>
      <c r="DQ212" s="33"/>
      <c r="DR212" s="33"/>
      <c r="DS212" s="33"/>
      <c r="DT212" s="33"/>
      <c r="DU212" s="33"/>
      <c r="DV212" s="33"/>
      <c r="DW212" s="33"/>
      <c r="DX212" s="33"/>
      <c r="DY212" s="33"/>
      <c r="DZ212" s="33"/>
      <c r="EA212" s="33"/>
      <c r="EB212" s="33"/>
      <c r="EC212" s="33"/>
      <c r="ED212" s="33"/>
      <c r="EE212" s="33"/>
      <c r="EF212" s="33"/>
      <c r="EG212" s="33"/>
      <c r="EH212" s="33"/>
      <c r="EI212" s="33"/>
      <c r="EJ212" s="33"/>
      <c r="EK212" s="33"/>
      <c r="EL212" s="33"/>
      <c r="EM212" s="33"/>
      <c r="EN212" s="33"/>
      <c r="EO212" s="33"/>
      <c r="EP212" s="33"/>
      <c r="EQ212" s="33"/>
      <c r="ER212" s="33"/>
      <c r="ES212" s="33"/>
      <c r="ET212" s="33"/>
      <c r="EU212" s="33"/>
      <c r="EV212" s="33"/>
      <c r="EW212" s="33"/>
      <c r="EX212" s="33"/>
      <c r="EY212" s="33"/>
      <c r="EZ212" s="33"/>
      <c r="FA212" s="33"/>
      <c r="FB212" s="33"/>
      <c r="FC212" s="33"/>
      <c r="FD212" s="33"/>
      <c r="FE212" s="33"/>
      <c r="FF212" s="33"/>
      <c r="FG212" s="33"/>
      <c r="FH212" s="33"/>
      <c r="FI212" s="33"/>
      <c r="FJ212" s="33"/>
      <c r="FK212" s="33"/>
      <c r="FL212" s="33"/>
      <c r="FM212" s="33"/>
      <c r="FN212" s="33"/>
      <c r="FO212" s="33"/>
      <c r="FP212" s="33"/>
      <c r="FQ212" s="33"/>
      <c r="FR212" s="33"/>
      <c r="FS212" s="33"/>
      <c r="FT212" s="33"/>
      <c r="FU212" s="33"/>
      <c r="FV212" s="33"/>
      <c r="FW212" s="33"/>
      <c r="FX212" s="33"/>
      <c r="FY212" s="33"/>
      <c r="FZ212" s="33"/>
      <c r="GA212" s="33"/>
      <c r="GB212" s="33"/>
      <c r="GC212" s="33"/>
      <c r="GD212" s="33"/>
      <c r="GE212" s="33"/>
      <c r="GF212" s="33"/>
      <c r="GG212" s="33"/>
      <c r="GH212" s="33"/>
      <c r="GI212" s="33"/>
      <c r="GJ212" s="33"/>
      <c r="GK212" s="33"/>
      <c r="GL212" s="33"/>
      <c r="GM212" s="33"/>
      <c r="GN212" s="33"/>
      <c r="GO212" s="33"/>
      <c r="GP212" s="33"/>
      <c r="GQ212" s="33"/>
      <c r="GR212" s="33"/>
      <c r="GS212" s="33"/>
      <c r="GT212" s="33"/>
      <c r="GU212" s="33"/>
      <c r="GV212" s="33"/>
      <c r="GW212" s="33"/>
      <c r="GX212" s="33"/>
      <c r="GY212" s="33"/>
      <c r="GZ212" s="33"/>
      <c r="HA212" s="33"/>
      <c r="HB212" s="33"/>
      <c r="HC212" s="33"/>
      <c r="HD212" s="33"/>
      <c r="HE212" s="33"/>
      <c r="HF212" s="33"/>
      <c r="HG212" s="33"/>
      <c r="HH212" s="33"/>
      <c r="HI212" s="33"/>
      <c r="HJ212" s="33"/>
      <c r="HK212" s="33"/>
      <c r="HL212" s="33"/>
      <c r="HM212" s="33"/>
      <c r="HN212" s="33"/>
      <c r="HO212" s="33"/>
      <c r="HP212" s="33"/>
      <c r="HQ212" s="33"/>
      <c r="HR212" s="33"/>
      <c r="HS212" s="33"/>
      <c r="HT212" s="33"/>
      <c r="HU212" s="33"/>
      <c r="HV212" s="33"/>
      <c r="HW212" s="33"/>
      <c r="HX212" s="33"/>
      <c r="HY212" s="33"/>
    </row>
    <row r="213" spans="1:233" ht="20.25" thickBot="1" x14ac:dyDescent="0.3">
      <c r="A213" s="661" t="s">
        <v>461</v>
      </c>
      <c r="B213" s="297" t="s">
        <v>127</v>
      </c>
      <c r="C213" s="297" t="s">
        <v>102</v>
      </c>
      <c r="D213" s="297" t="s">
        <v>463</v>
      </c>
      <c r="E213" s="297" t="s">
        <v>108</v>
      </c>
      <c r="F213" s="297" t="s">
        <v>211</v>
      </c>
      <c r="G213" s="662"/>
      <c r="H213" s="681"/>
      <c r="I213" s="706"/>
      <c r="J213" s="299"/>
      <c r="K213" s="707"/>
      <c r="L213" s="900" t="s">
        <v>776</v>
      </c>
      <c r="M213" s="307"/>
      <c r="N213" s="307"/>
      <c r="O213" s="308"/>
      <c r="P213" s="309"/>
      <c r="Q213" s="901"/>
      <c r="R213" s="947"/>
      <c r="S213" s="309"/>
      <c r="T213" s="308"/>
      <c r="U213" s="308"/>
      <c r="V213" s="948"/>
      <c r="W213" s="994"/>
      <c r="X213" s="308"/>
      <c r="Y213" s="298"/>
      <c r="Z213" s="662"/>
      <c r="AA213" s="1028"/>
      <c r="AB213" s="994"/>
      <c r="AC213" s="948"/>
      <c r="AD213" s="1039"/>
      <c r="AE213" s="299"/>
      <c r="AF213" s="310"/>
      <c r="AG213" s="310"/>
      <c r="AH213" s="1144"/>
      <c r="AI213" s="1210"/>
      <c r="AJ213" s="311"/>
      <c r="AK213" s="311"/>
      <c r="AL213" s="311"/>
      <c r="AM213" s="311"/>
      <c r="AN213" s="311"/>
      <c r="AO213" s="311"/>
      <c r="AP213" s="311"/>
      <c r="AQ213" s="311"/>
      <c r="AR213" s="311"/>
      <c r="AS213" s="311"/>
      <c r="AT213" s="311"/>
      <c r="AU213" s="311"/>
      <c r="AV213" s="311"/>
      <c r="AW213" s="311"/>
      <c r="AX213" s="311"/>
      <c r="AY213" s="311"/>
      <c r="AZ213" s="311"/>
      <c r="BA213" s="311"/>
      <c r="BB213" s="311"/>
      <c r="BC213" s="311"/>
      <c r="BD213" s="311"/>
      <c r="BE213" s="311"/>
      <c r="BF213" s="311"/>
      <c r="BG213" s="311"/>
      <c r="BH213" s="311"/>
      <c r="BI213" s="311"/>
      <c r="BJ213" s="311"/>
      <c r="BK213" s="311"/>
      <c r="BL213" s="311"/>
      <c r="BM213" s="311"/>
      <c r="BN213" s="311"/>
      <c r="BO213" s="311"/>
      <c r="BP213" s="311"/>
      <c r="BQ213" s="311"/>
      <c r="BR213" s="311"/>
      <c r="BS213" s="311"/>
      <c r="BT213" s="311"/>
      <c r="BU213" s="311"/>
      <c r="BV213" s="311"/>
      <c r="BW213" s="311"/>
      <c r="BX213" s="311"/>
      <c r="BY213" s="311"/>
      <c r="BZ213" s="311"/>
      <c r="CA213" s="311"/>
      <c r="CB213" s="311"/>
      <c r="CC213" s="311"/>
      <c r="CD213" s="311"/>
      <c r="CE213" s="311"/>
      <c r="CF213" s="311"/>
      <c r="CG213" s="311"/>
      <c r="CH213" s="311"/>
      <c r="CI213" s="311"/>
      <c r="CJ213" s="311"/>
      <c r="CK213" s="311"/>
      <c r="CL213" s="311"/>
      <c r="CM213" s="311"/>
      <c r="CN213" s="311"/>
      <c r="CO213" s="1211"/>
      <c r="CP213" s="914"/>
      <c r="CQ213" s="298"/>
      <c r="CR213" s="298"/>
      <c r="CS213" s="298"/>
      <c r="CT213" s="298"/>
      <c r="CU213" s="298"/>
      <c r="CV213" s="298"/>
      <c r="CW213" s="298"/>
      <c r="CX213" s="298"/>
      <c r="CY213" s="298"/>
      <c r="CZ213" s="298"/>
      <c r="DA213" s="298"/>
      <c r="DB213" s="298"/>
      <c r="DC213" s="298"/>
      <c r="DD213" s="53">
        <f t="shared" si="32"/>
        <v>0</v>
      </c>
      <c r="DE213" s="53">
        <f t="shared" si="33"/>
        <v>0</v>
      </c>
      <c r="DF213" s="33"/>
      <c r="DG213" s="33"/>
      <c r="DH213" s="33"/>
      <c r="DI213" s="33"/>
      <c r="DJ213" s="33"/>
      <c r="DK213" s="33"/>
      <c r="DL213" s="33"/>
      <c r="DM213" s="33"/>
      <c r="DN213" s="33"/>
      <c r="DO213" s="33"/>
      <c r="DP213" s="33"/>
      <c r="DQ213" s="33"/>
      <c r="DR213" s="33"/>
      <c r="DS213" s="33"/>
      <c r="DT213" s="33"/>
      <c r="DU213" s="33"/>
      <c r="DV213" s="33"/>
      <c r="DW213" s="33"/>
      <c r="DX213" s="33"/>
      <c r="DY213" s="33"/>
      <c r="DZ213" s="33"/>
      <c r="EA213" s="33"/>
      <c r="EB213" s="33"/>
      <c r="EC213" s="33"/>
      <c r="ED213" s="33"/>
      <c r="EE213" s="33"/>
      <c r="EF213" s="33"/>
      <c r="EG213" s="33"/>
      <c r="EH213" s="33"/>
      <c r="EI213" s="33"/>
      <c r="EJ213" s="33"/>
      <c r="EK213" s="33"/>
      <c r="EL213" s="33"/>
      <c r="EM213" s="33"/>
      <c r="EN213" s="33"/>
      <c r="EO213" s="33"/>
      <c r="EP213" s="33"/>
      <c r="EQ213" s="33"/>
      <c r="ER213" s="33"/>
      <c r="ES213" s="33"/>
      <c r="ET213" s="33"/>
      <c r="EU213" s="33"/>
      <c r="EV213" s="33"/>
      <c r="EW213" s="33"/>
      <c r="EX213" s="33"/>
      <c r="EY213" s="33"/>
      <c r="EZ213" s="33"/>
      <c r="FA213" s="33"/>
      <c r="FB213" s="33"/>
      <c r="FC213" s="33"/>
      <c r="FD213" s="33"/>
      <c r="FE213" s="33"/>
      <c r="FF213" s="33"/>
      <c r="FG213" s="33"/>
      <c r="FH213" s="33"/>
      <c r="FI213" s="33"/>
      <c r="FJ213" s="33"/>
      <c r="FK213" s="33"/>
      <c r="FL213" s="33"/>
      <c r="FM213" s="33"/>
      <c r="FN213" s="33"/>
      <c r="FO213" s="33"/>
      <c r="FP213" s="33"/>
      <c r="FQ213" s="33"/>
      <c r="FR213" s="33"/>
      <c r="FS213" s="33"/>
      <c r="FT213" s="33"/>
      <c r="FU213" s="33"/>
      <c r="FV213" s="33"/>
      <c r="FW213" s="33"/>
      <c r="FX213" s="33"/>
      <c r="FY213" s="33"/>
      <c r="FZ213" s="33"/>
      <c r="GA213" s="33"/>
      <c r="GB213" s="33"/>
      <c r="GC213" s="33"/>
      <c r="GD213" s="33"/>
      <c r="GE213" s="33"/>
      <c r="GF213" s="33"/>
      <c r="GG213" s="33"/>
      <c r="GH213" s="33"/>
      <c r="GI213" s="33"/>
      <c r="GJ213" s="33"/>
      <c r="GK213" s="33"/>
      <c r="GL213" s="33"/>
      <c r="GM213" s="33"/>
      <c r="GN213" s="33"/>
      <c r="GO213" s="33"/>
      <c r="GP213" s="33"/>
      <c r="GQ213" s="33"/>
      <c r="GR213" s="33"/>
      <c r="GS213" s="33"/>
      <c r="GT213" s="33"/>
      <c r="GU213" s="33"/>
      <c r="GV213" s="33"/>
      <c r="GW213" s="33"/>
      <c r="GX213" s="33"/>
      <c r="GY213" s="33"/>
      <c r="GZ213" s="33"/>
      <c r="HA213" s="33"/>
      <c r="HB213" s="33"/>
      <c r="HC213" s="33"/>
      <c r="HD213" s="33"/>
      <c r="HE213" s="33"/>
      <c r="HF213" s="33"/>
      <c r="HG213" s="33"/>
      <c r="HH213" s="33"/>
      <c r="HI213" s="33"/>
      <c r="HJ213" s="33"/>
      <c r="HK213" s="33"/>
      <c r="HL213" s="33"/>
      <c r="HM213" s="33"/>
      <c r="HN213" s="33"/>
      <c r="HO213" s="33"/>
      <c r="HP213" s="33"/>
      <c r="HQ213" s="33"/>
      <c r="HR213" s="33"/>
      <c r="HS213" s="25"/>
      <c r="HT213" s="25"/>
      <c r="HU213" s="25"/>
      <c r="HV213" s="25"/>
      <c r="HW213" s="25"/>
      <c r="HX213" s="25"/>
      <c r="HY213" s="25"/>
    </row>
    <row r="214" spans="1:233" s="66" customFormat="1" ht="90.75" thickBot="1" x14ac:dyDescent="0.3">
      <c r="A214" s="560" t="s">
        <v>461</v>
      </c>
      <c r="B214" s="561" t="s">
        <v>127</v>
      </c>
      <c r="C214" s="561" t="s">
        <v>102</v>
      </c>
      <c r="D214" s="561" t="s">
        <v>463</v>
      </c>
      <c r="E214" s="561" t="s">
        <v>108</v>
      </c>
      <c r="F214" s="561" t="s">
        <v>211</v>
      </c>
      <c r="G214" s="562" t="s">
        <v>777</v>
      </c>
      <c r="H214" s="281" t="s">
        <v>113</v>
      </c>
      <c r="I214" s="387" t="s">
        <v>779</v>
      </c>
      <c r="J214" s="544" t="s">
        <v>1186</v>
      </c>
      <c r="K214" s="701">
        <v>9</v>
      </c>
      <c r="L214" s="902" t="s">
        <v>778</v>
      </c>
      <c r="M214" s="544">
        <v>2021005810206</v>
      </c>
      <c r="N214" s="389">
        <v>100000000</v>
      </c>
      <c r="O214" s="543" t="s">
        <v>907</v>
      </c>
      <c r="P214" s="391" t="s">
        <v>908</v>
      </c>
      <c r="Q214" s="829">
        <v>100000000</v>
      </c>
      <c r="R214" s="925" t="s">
        <v>909</v>
      </c>
      <c r="S214" s="391" t="s">
        <v>910</v>
      </c>
      <c r="T214" s="542" t="s">
        <v>911</v>
      </c>
      <c r="U214" s="542" t="s">
        <v>912</v>
      </c>
      <c r="V214" s="949"/>
      <c r="W214" s="560" t="s">
        <v>120</v>
      </c>
      <c r="X214" s="563">
        <f>CU214</f>
        <v>100000000</v>
      </c>
      <c r="Y214" s="584">
        <v>92919</v>
      </c>
      <c r="Z214" s="579" t="s">
        <v>783</v>
      </c>
      <c r="AA214" s="1007">
        <v>100000</v>
      </c>
      <c r="AB214" s="1075" t="s">
        <v>774</v>
      </c>
      <c r="AC214" s="952" t="s">
        <v>921</v>
      </c>
      <c r="AD214" s="1037" t="s">
        <v>118</v>
      </c>
      <c r="AE214" s="388" t="s">
        <v>119</v>
      </c>
      <c r="AF214" s="612">
        <v>100000000</v>
      </c>
      <c r="AG214" s="612"/>
      <c r="AH214" s="1145">
        <v>100000000</v>
      </c>
      <c r="AI214" s="1172">
        <v>100</v>
      </c>
      <c r="AJ214" s="613"/>
      <c r="AK214" s="459"/>
      <c r="AL214" s="459"/>
      <c r="AM214" s="459"/>
      <c r="AN214" s="459"/>
      <c r="AO214" s="614"/>
      <c r="AP214" s="614"/>
      <c r="AQ214" s="614"/>
      <c r="AR214" s="614"/>
      <c r="AS214" s="614"/>
      <c r="AT214" s="614"/>
      <c r="AU214" s="614"/>
      <c r="AV214" s="459"/>
      <c r="AW214" s="459"/>
      <c r="AX214" s="459"/>
      <c r="AY214" s="459"/>
      <c r="AZ214" s="459"/>
      <c r="BA214" s="459"/>
      <c r="BB214" s="459"/>
      <c r="BC214" s="397">
        <v>100</v>
      </c>
      <c r="BD214" s="459"/>
      <c r="BE214" s="459"/>
      <c r="BF214" s="459"/>
      <c r="BG214" s="459"/>
      <c r="BH214" s="459"/>
      <c r="BI214" s="614"/>
      <c r="BJ214" s="614"/>
      <c r="BK214" s="614"/>
      <c r="BL214" s="459"/>
      <c r="BM214" s="459"/>
      <c r="BN214" s="459"/>
      <c r="BO214" s="459"/>
      <c r="BP214" s="459"/>
      <c r="BQ214" s="459"/>
      <c r="BR214" s="459"/>
      <c r="BS214" s="459"/>
      <c r="BT214" s="459"/>
      <c r="BU214" s="459"/>
      <c r="BV214" s="459"/>
      <c r="BW214" s="459"/>
      <c r="BX214" s="459"/>
      <c r="BY214" s="459"/>
      <c r="BZ214" s="459"/>
      <c r="CA214" s="459"/>
      <c r="CB214" s="459"/>
      <c r="CC214" s="459"/>
      <c r="CD214" s="459"/>
      <c r="CE214" s="459"/>
      <c r="CF214" s="459"/>
      <c r="CG214" s="459"/>
      <c r="CH214" s="459"/>
      <c r="CI214" s="459"/>
      <c r="CJ214" s="459"/>
      <c r="CK214" s="459"/>
      <c r="CL214" s="459"/>
      <c r="CM214" s="615"/>
      <c r="CN214" s="615"/>
      <c r="CO214" s="1212"/>
      <c r="CP214" s="1216" t="s">
        <v>780</v>
      </c>
      <c r="CQ214" s="399" t="s">
        <v>781</v>
      </c>
      <c r="CR214" s="546">
        <v>41026</v>
      </c>
      <c r="CS214" s="547" t="s">
        <v>782</v>
      </c>
      <c r="CT214" s="489" t="s">
        <v>120</v>
      </c>
      <c r="CU214" s="491">
        <f>AH214</f>
        <v>100000000</v>
      </c>
      <c r="CV214" s="584">
        <v>92919</v>
      </c>
      <c r="CW214" s="522" t="s">
        <v>783</v>
      </c>
      <c r="CX214" s="522">
        <v>55</v>
      </c>
      <c r="CY214" s="522" t="s">
        <v>784</v>
      </c>
      <c r="CZ214" s="522">
        <v>7104</v>
      </c>
      <c r="DA214" s="522" t="s">
        <v>785</v>
      </c>
      <c r="DB214" s="522" t="s">
        <v>118</v>
      </c>
      <c r="DC214" s="579" t="s">
        <v>786</v>
      </c>
      <c r="DD214" s="53">
        <f t="shared" si="32"/>
        <v>100000000</v>
      </c>
      <c r="DE214" s="53">
        <f t="shared" si="33"/>
        <v>0</v>
      </c>
      <c r="DF214" s="64"/>
      <c r="DG214" s="64"/>
      <c r="DH214" s="64"/>
      <c r="DI214" s="64"/>
      <c r="DJ214" s="64"/>
      <c r="DK214" s="64"/>
      <c r="DL214" s="64"/>
      <c r="DM214" s="64"/>
      <c r="DN214" s="64"/>
      <c r="DO214" s="64"/>
      <c r="DP214" s="64"/>
      <c r="DQ214" s="64"/>
      <c r="DR214" s="64"/>
      <c r="DS214" s="64"/>
      <c r="DT214" s="64"/>
      <c r="DU214" s="64"/>
      <c r="DV214" s="64"/>
      <c r="DW214" s="64"/>
      <c r="DX214" s="64"/>
      <c r="DY214" s="64"/>
      <c r="DZ214" s="64"/>
      <c r="EA214" s="64"/>
      <c r="EB214" s="64"/>
      <c r="EC214" s="64"/>
      <c r="ED214" s="64"/>
      <c r="EE214" s="64"/>
      <c r="EF214" s="64"/>
      <c r="EG214" s="64"/>
      <c r="EH214" s="64"/>
      <c r="EI214" s="64"/>
      <c r="EJ214" s="64"/>
      <c r="EK214" s="64"/>
      <c r="EL214" s="64"/>
      <c r="EM214" s="64"/>
      <c r="EN214" s="64"/>
      <c r="EO214" s="64"/>
      <c r="EP214" s="64"/>
      <c r="EQ214" s="64"/>
      <c r="ER214" s="64"/>
      <c r="ES214" s="64"/>
      <c r="ET214" s="64"/>
      <c r="EU214" s="64"/>
      <c r="EV214" s="64"/>
      <c r="EW214" s="64"/>
      <c r="EX214" s="64"/>
      <c r="EY214" s="64"/>
      <c r="EZ214" s="64"/>
      <c r="FA214" s="64"/>
      <c r="FB214" s="64"/>
      <c r="FC214" s="64"/>
      <c r="FD214" s="64"/>
      <c r="FE214" s="64"/>
      <c r="FF214" s="64"/>
      <c r="FG214" s="64"/>
      <c r="FH214" s="64"/>
      <c r="FI214" s="64"/>
      <c r="FJ214" s="64"/>
      <c r="FK214" s="64"/>
      <c r="FL214" s="64"/>
      <c r="FM214" s="64"/>
      <c r="FN214" s="64"/>
      <c r="FO214" s="64"/>
      <c r="FP214" s="64"/>
      <c r="FQ214" s="64"/>
      <c r="FR214" s="64"/>
      <c r="FS214" s="64"/>
      <c r="FT214" s="64"/>
      <c r="FU214" s="64"/>
      <c r="FV214" s="64"/>
      <c r="FW214" s="64"/>
      <c r="FX214" s="64"/>
      <c r="FY214" s="64"/>
      <c r="FZ214" s="64"/>
      <c r="GA214" s="64"/>
      <c r="GB214" s="64"/>
      <c r="GC214" s="64"/>
      <c r="GD214" s="64"/>
      <c r="GE214" s="64"/>
      <c r="GF214" s="64"/>
      <c r="GG214" s="64"/>
      <c r="GH214" s="64"/>
      <c r="GI214" s="64"/>
      <c r="GJ214" s="64"/>
      <c r="GK214" s="64"/>
      <c r="GL214" s="64"/>
      <c r="GM214" s="64"/>
      <c r="GN214" s="64"/>
      <c r="GO214" s="64"/>
      <c r="GP214" s="64"/>
      <c r="GQ214" s="64"/>
      <c r="GR214" s="64"/>
      <c r="GS214" s="64"/>
      <c r="GT214" s="64"/>
      <c r="GU214" s="64"/>
      <c r="GV214" s="64"/>
      <c r="GW214" s="64"/>
      <c r="GX214" s="64"/>
      <c r="GY214" s="64"/>
      <c r="GZ214" s="64"/>
      <c r="HA214" s="64"/>
      <c r="HB214" s="64"/>
      <c r="HC214" s="64"/>
      <c r="HD214" s="64"/>
      <c r="HE214" s="64"/>
      <c r="HF214" s="64"/>
      <c r="HG214" s="64"/>
      <c r="HH214" s="64"/>
      <c r="HI214" s="64"/>
      <c r="HJ214" s="64"/>
      <c r="HK214" s="64"/>
      <c r="HL214" s="64"/>
      <c r="HM214" s="64"/>
      <c r="HN214" s="64"/>
      <c r="HO214" s="64"/>
      <c r="HP214" s="64"/>
      <c r="HQ214" s="64"/>
      <c r="HR214" s="64"/>
      <c r="HS214" s="64"/>
      <c r="HT214" s="64"/>
      <c r="HU214" s="64"/>
      <c r="HV214" s="64"/>
      <c r="HW214" s="64"/>
      <c r="HX214" s="64"/>
      <c r="HY214" s="64"/>
    </row>
    <row r="215" spans="1:233" ht="19.5" x14ac:dyDescent="0.25">
      <c r="A215" s="667" t="s">
        <v>461</v>
      </c>
      <c r="B215" s="336" t="s">
        <v>127</v>
      </c>
      <c r="C215" s="336" t="s">
        <v>102</v>
      </c>
      <c r="D215" s="336" t="s">
        <v>787</v>
      </c>
      <c r="E215" s="336"/>
      <c r="F215" s="336"/>
      <c r="G215" s="668"/>
      <c r="H215" s="680"/>
      <c r="I215" s="721"/>
      <c r="J215" s="338"/>
      <c r="K215" s="722"/>
      <c r="L215" s="903" t="s">
        <v>788</v>
      </c>
      <c r="M215" s="356"/>
      <c r="N215" s="356"/>
      <c r="O215" s="357"/>
      <c r="P215" s="358"/>
      <c r="Q215" s="904"/>
      <c r="R215" s="950"/>
      <c r="S215" s="358"/>
      <c r="T215" s="357"/>
      <c r="U215" s="357"/>
      <c r="V215" s="951"/>
      <c r="W215" s="995"/>
      <c r="X215" s="357"/>
      <c r="Y215" s="337"/>
      <c r="Z215" s="668"/>
      <c r="AA215" s="1029"/>
      <c r="AB215" s="995"/>
      <c r="AC215" s="951"/>
      <c r="AD215" s="1049"/>
      <c r="AE215" s="338"/>
      <c r="AF215" s="359"/>
      <c r="AG215" s="359"/>
      <c r="AH215" s="1146"/>
      <c r="AI215" s="1213"/>
      <c r="AJ215" s="360"/>
      <c r="AK215" s="360"/>
      <c r="AL215" s="360"/>
      <c r="AM215" s="360"/>
      <c r="AN215" s="360"/>
      <c r="AO215" s="360"/>
      <c r="AP215" s="360"/>
      <c r="AQ215" s="360"/>
      <c r="AR215" s="360"/>
      <c r="AS215" s="360"/>
      <c r="AT215" s="360"/>
      <c r="AU215" s="360"/>
      <c r="AV215" s="360"/>
      <c r="AW215" s="360"/>
      <c r="AX215" s="360"/>
      <c r="AY215" s="360"/>
      <c r="AZ215" s="360"/>
      <c r="BA215" s="360"/>
      <c r="BB215" s="360"/>
      <c r="BC215" s="360"/>
      <c r="BD215" s="360"/>
      <c r="BE215" s="360"/>
      <c r="BF215" s="360"/>
      <c r="BG215" s="360"/>
      <c r="BH215" s="360"/>
      <c r="BI215" s="360"/>
      <c r="BJ215" s="360"/>
      <c r="BK215" s="360"/>
      <c r="BL215" s="360"/>
      <c r="BM215" s="360"/>
      <c r="BN215" s="360"/>
      <c r="BO215" s="360"/>
      <c r="BP215" s="360"/>
      <c r="BQ215" s="360"/>
      <c r="BR215" s="360"/>
      <c r="BS215" s="360"/>
      <c r="BT215" s="360"/>
      <c r="BU215" s="360"/>
      <c r="BV215" s="360"/>
      <c r="BW215" s="360"/>
      <c r="BX215" s="360"/>
      <c r="BY215" s="360"/>
      <c r="BZ215" s="360"/>
      <c r="CA215" s="360"/>
      <c r="CB215" s="360"/>
      <c r="CC215" s="360"/>
      <c r="CD215" s="360"/>
      <c r="CE215" s="360"/>
      <c r="CF215" s="360"/>
      <c r="CG215" s="360"/>
      <c r="CH215" s="360"/>
      <c r="CI215" s="360"/>
      <c r="CJ215" s="360"/>
      <c r="CK215" s="360"/>
      <c r="CL215" s="360"/>
      <c r="CM215" s="360"/>
      <c r="CN215" s="360"/>
      <c r="CO215" s="1214"/>
      <c r="CP215" s="917"/>
      <c r="CQ215" s="337"/>
      <c r="CR215" s="337"/>
      <c r="CS215" s="337"/>
      <c r="CT215" s="337"/>
      <c r="CU215" s="337"/>
      <c r="CV215" s="337"/>
      <c r="CW215" s="337"/>
      <c r="CX215" s="337"/>
      <c r="CY215" s="337"/>
      <c r="CZ215" s="337"/>
      <c r="DA215" s="337"/>
      <c r="DB215" s="337"/>
      <c r="DC215" s="337"/>
      <c r="DD215" s="53">
        <f t="shared" si="32"/>
        <v>0</v>
      </c>
      <c r="DE215" s="53">
        <f t="shared" si="33"/>
        <v>0</v>
      </c>
      <c r="DF215" s="33"/>
      <c r="DG215" s="33"/>
      <c r="DH215" s="33"/>
      <c r="DI215" s="33"/>
      <c r="DJ215" s="33"/>
      <c r="DK215" s="33"/>
      <c r="DL215" s="33"/>
      <c r="DM215" s="33"/>
      <c r="DN215" s="33"/>
      <c r="DO215" s="33"/>
      <c r="DP215" s="33"/>
      <c r="DQ215" s="33"/>
      <c r="DR215" s="33"/>
      <c r="DS215" s="33"/>
      <c r="DT215" s="33"/>
      <c r="DU215" s="33"/>
      <c r="DV215" s="33"/>
      <c r="DW215" s="33"/>
      <c r="DX215" s="33"/>
      <c r="DY215" s="33"/>
      <c r="DZ215" s="33"/>
      <c r="EA215" s="33"/>
      <c r="EB215" s="33"/>
      <c r="EC215" s="33"/>
      <c r="ED215" s="33"/>
      <c r="EE215" s="33"/>
      <c r="EF215" s="33"/>
      <c r="EG215" s="33"/>
      <c r="EH215" s="33"/>
      <c r="EI215" s="33"/>
      <c r="EJ215" s="33"/>
      <c r="EK215" s="33"/>
      <c r="EL215" s="33"/>
      <c r="EM215" s="33"/>
      <c r="EN215" s="33"/>
      <c r="EO215" s="33"/>
      <c r="EP215" s="33"/>
      <c r="EQ215" s="33"/>
      <c r="ER215" s="33"/>
      <c r="ES215" s="33"/>
      <c r="ET215" s="33"/>
      <c r="EU215" s="33"/>
      <c r="EV215" s="33"/>
      <c r="EW215" s="33"/>
      <c r="EX215" s="33"/>
      <c r="EY215" s="33"/>
      <c r="EZ215" s="33"/>
      <c r="FA215" s="33"/>
      <c r="FB215" s="33"/>
      <c r="FC215" s="33"/>
      <c r="FD215" s="33"/>
      <c r="FE215" s="33"/>
      <c r="FF215" s="33"/>
      <c r="FG215" s="33"/>
      <c r="FH215" s="33"/>
      <c r="FI215" s="33"/>
      <c r="FJ215" s="33"/>
      <c r="FK215" s="33"/>
      <c r="FL215" s="33"/>
      <c r="FM215" s="33"/>
      <c r="FN215" s="33"/>
      <c r="FO215" s="33"/>
      <c r="FP215" s="33"/>
      <c r="FQ215" s="33"/>
      <c r="FR215" s="33"/>
      <c r="FS215" s="33"/>
      <c r="FT215" s="33"/>
      <c r="FU215" s="33"/>
      <c r="FV215" s="33"/>
      <c r="FW215" s="33"/>
      <c r="FX215" s="33"/>
      <c r="FY215" s="33"/>
      <c r="FZ215" s="33"/>
      <c r="GA215" s="33"/>
      <c r="GB215" s="33"/>
      <c r="GC215" s="33"/>
      <c r="GD215" s="33"/>
      <c r="GE215" s="33"/>
      <c r="GF215" s="33"/>
      <c r="GG215" s="33"/>
      <c r="GH215" s="33"/>
      <c r="GI215" s="33"/>
      <c r="GJ215" s="33"/>
      <c r="GK215" s="33"/>
      <c r="GL215" s="33"/>
      <c r="GM215" s="33"/>
      <c r="GN215" s="33"/>
      <c r="GO215" s="33"/>
      <c r="GP215" s="33"/>
      <c r="GQ215" s="33"/>
      <c r="GR215" s="33"/>
      <c r="GS215" s="33"/>
      <c r="GT215" s="33"/>
      <c r="GU215" s="33"/>
      <c r="GV215" s="33"/>
      <c r="GW215" s="33"/>
      <c r="GX215" s="33"/>
      <c r="GY215" s="33"/>
      <c r="GZ215" s="33"/>
      <c r="HA215" s="33"/>
      <c r="HB215" s="33"/>
      <c r="HC215" s="33"/>
      <c r="HD215" s="33"/>
      <c r="HE215" s="33"/>
      <c r="HF215" s="33"/>
      <c r="HG215" s="33"/>
      <c r="HH215" s="33"/>
      <c r="HI215" s="33"/>
      <c r="HJ215" s="33"/>
      <c r="HK215" s="33"/>
      <c r="HL215" s="33"/>
      <c r="HM215" s="33"/>
      <c r="HN215" s="33"/>
      <c r="HO215" s="33"/>
      <c r="HP215" s="33"/>
      <c r="HQ215" s="33"/>
      <c r="HR215" s="33"/>
      <c r="HS215" s="33"/>
      <c r="HT215" s="33"/>
      <c r="HU215" s="33"/>
      <c r="HV215" s="33"/>
      <c r="HW215" s="33"/>
      <c r="HX215" s="33"/>
      <c r="HY215" s="33"/>
    </row>
    <row r="216" spans="1:233" ht="19.5" x14ac:dyDescent="0.25">
      <c r="A216" s="653" t="s">
        <v>461</v>
      </c>
      <c r="B216" s="47" t="s">
        <v>127</v>
      </c>
      <c r="C216" s="47" t="s">
        <v>102</v>
      </c>
      <c r="D216" s="47" t="s">
        <v>787</v>
      </c>
      <c r="E216" s="47" t="s">
        <v>108</v>
      </c>
      <c r="F216" s="47"/>
      <c r="G216" s="654"/>
      <c r="H216" s="678"/>
      <c r="I216" s="698"/>
      <c r="J216" s="50"/>
      <c r="K216" s="699"/>
      <c r="L216" s="824" t="s">
        <v>109</v>
      </c>
      <c r="M216" s="49"/>
      <c r="N216" s="49"/>
      <c r="O216" s="198"/>
      <c r="P216" s="47"/>
      <c r="Q216" s="825"/>
      <c r="R216" s="653"/>
      <c r="S216" s="47"/>
      <c r="T216" s="198"/>
      <c r="U216" s="198"/>
      <c r="V216" s="942"/>
      <c r="W216" s="993"/>
      <c r="X216" s="198"/>
      <c r="Y216" s="48"/>
      <c r="Z216" s="654"/>
      <c r="AA216" s="1005"/>
      <c r="AB216" s="993"/>
      <c r="AC216" s="942"/>
      <c r="AD216" s="1035"/>
      <c r="AE216" s="50"/>
      <c r="AF216" s="51"/>
      <c r="AG216" s="51"/>
      <c r="AH216" s="1109"/>
      <c r="AI216" s="1168"/>
      <c r="AJ216" s="52"/>
      <c r="AK216" s="52"/>
      <c r="AL216" s="52"/>
      <c r="AM216" s="52"/>
      <c r="AN216" s="52"/>
      <c r="AO216" s="52"/>
      <c r="AP216" s="52"/>
      <c r="AQ216" s="52"/>
      <c r="AR216" s="52"/>
      <c r="AS216" s="52"/>
      <c r="AT216" s="52"/>
      <c r="AU216" s="52"/>
      <c r="AV216" s="52"/>
      <c r="AW216" s="52"/>
      <c r="AX216" s="52"/>
      <c r="AY216" s="52"/>
      <c r="AZ216" s="52"/>
      <c r="BA216" s="52"/>
      <c r="BB216" s="52"/>
      <c r="BC216" s="52"/>
      <c r="BD216" s="52"/>
      <c r="BE216" s="52"/>
      <c r="BF216" s="52"/>
      <c r="BG216" s="52"/>
      <c r="BH216" s="52"/>
      <c r="BI216" s="52"/>
      <c r="BJ216" s="52"/>
      <c r="BK216" s="52"/>
      <c r="BL216" s="52"/>
      <c r="BM216" s="52"/>
      <c r="BN216" s="52"/>
      <c r="BO216" s="52"/>
      <c r="BP216" s="52"/>
      <c r="BQ216" s="52"/>
      <c r="BR216" s="52"/>
      <c r="BS216" s="52"/>
      <c r="BT216" s="52"/>
      <c r="BU216" s="52"/>
      <c r="BV216" s="52"/>
      <c r="BW216" s="52"/>
      <c r="BX216" s="52"/>
      <c r="BY216" s="52"/>
      <c r="BZ216" s="52"/>
      <c r="CA216" s="52"/>
      <c r="CB216" s="52"/>
      <c r="CC216" s="52"/>
      <c r="CD216" s="52"/>
      <c r="CE216" s="52"/>
      <c r="CF216" s="52"/>
      <c r="CG216" s="52"/>
      <c r="CH216" s="52"/>
      <c r="CI216" s="52"/>
      <c r="CJ216" s="52"/>
      <c r="CK216" s="52"/>
      <c r="CL216" s="52"/>
      <c r="CM216" s="52"/>
      <c r="CN216" s="52"/>
      <c r="CO216" s="1169"/>
      <c r="CP216" s="909"/>
      <c r="CQ216" s="48"/>
      <c r="CR216" s="48"/>
      <c r="CS216" s="48"/>
      <c r="CT216" s="48"/>
      <c r="CU216" s="48"/>
      <c r="CV216" s="48"/>
      <c r="CW216" s="48"/>
      <c r="CX216" s="48"/>
      <c r="CY216" s="48"/>
      <c r="CZ216" s="48"/>
      <c r="DA216" s="48"/>
      <c r="DB216" s="48"/>
      <c r="DC216" s="48"/>
      <c r="DD216" s="53">
        <f t="shared" si="32"/>
        <v>0</v>
      </c>
      <c r="DE216" s="53">
        <f t="shared" si="33"/>
        <v>0</v>
      </c>
      <c r="DF216" s="33"/>
      <c r="DG216" s="33"/>
      <c r="DH216" s="33"/>
      <c r="DI216" s="33"/>
      <c r="DJ216" s="33"/>
      <c r="DK216" s="33"/>
      <c r="DL216" s="33"/>
      <c r="DM216" s="33"/>
      <c r="DN216" s="33"/>
      <c r="DO216" s="33"/>
      <c r="DP216" s="33"/>
      <c r="DQ216" s="33"/>
      <c r="DR216" s="33"/>
      <c r="DS216" s="33"/>
      <c r="DT216" s="33"/>
      <c r="DU216" s="33"/>
      <c r="DV216" s="33"/>
      <c r="DW216" s="33"/>
      <c r="DX216" s="33"/>
      <c r="DY216" s="33"/>
      <c r="DZ216" s="33"/>
      <c r="EA216" s="33"/>
      <c r="EB216" s="33"/>
      <c r="EC216" s="33"/>
      <c r="ED216" s="33"/>
      <c r="EE216" s="33"/>
      <c r="EF216" s="33"/>
      <c r="EG216" s="33"/>
      <c r="EH216" s="33"/>
      <c r="EI216" s="33"/>
      <c r="EJ216" s="33"/>
      <c r="EK216" s="33"/>
      <c r="EL216" s="33"/>
      <c r="EM216" s="33"/>
      <c r="EN216" s="33"/>
      <c r="EO216" s="33"/>
      <c r="EP216" s="33"/>
      <c r="EQ216" s="33"/>
      <c r="ER216" s="33"/>
      <c r="ES216" s="33"/>
      <c r="ET216" s="33"/>
      <c r="EU216" s="33"/>
      <c r="EV216" s="33"/>
      <c r="EW216" s="33"/>
      <c r="EX216" s="33"/>
      <c r="EY216" s="33"/>
      <c r="EZ216" s="33"/>
      <c r="FA216" s="33"/>
      <c r="FB216" s="33"/>
      <c r="FC216" s="33"/>
      <c r="FD216" s="33"/>
      <c r="FE216" s="33"/>
      <c r="FF216" s="33"/>
      <c r="FG216" s="33"/>
      <c r="FH216" s="33"/>
      <c r="FI216" s="33"/>
      <c r="FJ216" s="33"/>
      <c r="FK216" s="33"/>
      <c r="FL216" s="33"/>
      <c r="FM216" s="33"/>
      <c r="FN216" s="33"/>
      <c r="FO216" s="33"/>
      <c r="FP216" s="33"/>
      <c r="FQ216" s="33"/>
      <c r="FR216" s="33"/>
      <c r="FS216" s="33"/>
      <c r="FT216" s="33"/>
      <c r="FU216" s="33"/>
      <c r="FV216" s="33"/>
      <c r="FW216" s="33"/>
      <c r="FX216" s="33"/>
      <c r="FY216" s="33"/>
      <c r="FZ216" s="33"/>
      <c r="GA216" s="33"/>
      <c r="GB216" s="33"/>
      <c r="GC216" s="33"/>
      <c r="GD216" s="33"/>
      <c r="GE216" s="33"/>
      <c r="GF216" s="33"/>
      <c r="GG216" s="33"/>
      <c r="GH216" s="33"/>
      <c r="GI216" s="33"/>
      <c r="GJ216" s="33"/>
      <c r="GK216" s="33"/>
      <c r="GL216" s="33"/>
      <c r="GM216" s="33"/>
      <c r="GN216" s="33"/>
      <c r="GO216" s="33"/>
      <c r="GP216" s="33"/>
      <c r="GQ216" s="33"/>
      <c r="GR216" s="33"/>
      <c r="GS216" s="33"/>
      <c r="GT216" s="33"/>
      <c r="GU216" s="33"/>
      <c r="GV216" s="33"/>
      <c r="GW216" s="33"/>
      <c r="GX216" s="33"/>
      <c r="GY216" s="33"/>
      <c r="GZ216" s="33"/>
      <c r="HA216" s="33"/>
      <c r="HB216" s="33"/>
      <c r="HC216" s="33"/>
      <c r="HD216" s="33"/>
      <c r="HE216" s="33"/>
      <c r="HF216" s="33"/>
      <c r="HG216" s="33"/>
      <c r="HH216" s="33"/>
      <c r="HI216" s="33"/>
      <c r="HJ216" s="33"/>
      <c r="HK216" s="33"/>
      <c r="HL216" s="33"/>
      <c r="HM216" s="33"/>
      <c r="HN216" s="33"/>
      <c r="HO216" s="33"/>
      <c r="HP216" s="33"/>
      <c r="HQ216" s="33"/>
      <c r="HR216" s="33"/>
      <c r="HS216" s="33"/>
      <c r="HT216" s="33"/>
      <c r="HU216" s="33"/>
      <c r="HV216" s="33"/>
      <c r="HW216" s="33"/>
      <c r="HX216" s="33"/>
      <c r="HY216" s="33"/>
    </row>
    <row r="217" spans="1:233" ht="32.25" thickBot="1" x14ac:dyDescent="0.3">
      <c r="A217" s="661" t="s">
        <v>461</v>
      </c>
      <c r="B217" s="297" t="s">
        <v>127</v>
      </c>
      <c r="C217" s="297" t="s">
        <v>102</v>
      </c>
      <c r="D217" s="297" t="s">
        <v>787</v>
      </c>
      <c r="E217" s="297" t="s">
        <v>108</v>
      </c>
      <c r="F217" s="297" t="s">
        <v>789</v>
      </c>
      <c r="G217" s="662"/>
      <c r="H217" s="681"/>
      <c r="I217" s="706"/>
      <c r="J217" s="299"/>
      <c r="K217" s="707"/>
      <c r="L217" s="900" t="s">
        <v>790</v>
      </c>
      <c r="M217" s="307"/>
      <c r="N217" s="307"/>
      <c r="O217" s="308"/>
      <c r="P217" s="309"/>
      <c r="Q217" s="901"/>
      <c r="R217" s="947"/>
      <c r="S217" s="309"/>
      <c r="T217" s="308"/>
      <c r="U217" s="308"/>
      <c r="V217" s="948"/>
      <c r="W217" s="994"/>
      <c r="X217" s="308"/>
      <c r="Y217" s="298"/>
      <c r="Z217" s="662"/>
      <c r="AA217" s="1028"/>
      <c r="AB217" s="994"/>
      <c r="AC217" s="948"/>
      <c r="AD217" s="1039"/>
      <c r="AE217" s="299"/>
      <c r="AF217" s="310"/>
      <c r="AG217" s="310"/>
      <c r="AH217" s="1144"/>
      <c r="AI217" s="1210"/>
      <c r="AJ217" s="311"/>
      <c r="AK217" s="311"/>
      <c r="AL217" s="311"/>
      <c r="AM217" s="311"/>
      <c r="AN217" s="311"/>
      <c r="AO217" s="311"/>
      <c r="AP217" s="311"/>
      <c r="AQ217" s="311"/>
      <c r="AR217" s="311"/>
      <c r="AS217" s="311"/>
      <c r="AT217" s="311"/>
      <c r="AU217" s="311"/>
      <c r="AV217" s="311"/>
      <c r="AW217" s="311"/>
      <c r="AX217" s="311"/>
      <c r="AY217" s="311"/>
      <c r="AZ217" s="311"/>
      <c r="BA217" s="311"/>
      <c r="BB217" s="311"/>
      <c r="BC217" s="311"/>
      <c r="BD217" s="311"/>
      <c r="BE217" s="311"/>
      <c r="BF217" s="311"/>
      <c r="BG217" s="311"/>
      <c r="BH217" s="311"/>
      <c r="BI217" s="311"/>
      <c r="BJ217" s="311"/>
      <c r="BK217" s="311"/>
      <c r="BL217" s="311"/>
      <c r="BM217" s="311"/>
      <c r="BN217" s="311"/>
      <c r="BO217" s="311"/>
      <c r="BP217" s="311"/>
      <c r="BQ217" s="311"/>
      <c r="BR217" s="311"/>
      <c r="BS217" s="311"/>
      <c r="BT217" s="311"/>
      <c r="BU217" s="311"/>
      <c r="BV217" s="311"/>
      <c r="BW217" s="311"/>
      <c r="BX217" s="311"/>
      <c r="BY217" s="311"/>
      <c r="BZ217" s="311"/>
      <c r="CA217" s="311"/>
      <c r="CB217" s="311"/>
      <c r="CC217" s="311"/>
      <c r="CD217" s="311"/>
      <c r="CE217" s="311"/>
      <c r="CF217" s="311"/>
      <c r="CG217" s="311"/>
      <c r="CH217" s="311"/>
      <c r="CI217" s="311"/>
      <c r="CJ217" s="311"/>
      <c r="CK217" s="311"/>
      <c r="CL217" s="311"/>
      <c r="CM217" s="311"/>
      <c r="CN217" s="311"/>
      <c r="CO217" s="1211"/>
      <c r="CP217" s="914"/>
      <c r="CQ217" s="298"/>
      <c r="CR217" s="298"/>
      <c r="CS217" s="298"/>
      <c r="CT217" s="298"/>
      <c r="CU217" s="298"/>
      <c r="CV217" s="298"/>
      <c r="CW217" s="298"/>
      <c r="CX217" s="298"/>
      <c r="CY217" s="298"/>
      <c r="CZ217" s="298"/>
      <c r="DA217" s="298"/>
      <c r="DB217" s="298"/>
      <c r="DC217" s="298"/>
      <c r="DD217" s="53">
        <f t="shared" si="32"/>
        <v>0</v>
      </c>
      <c r="DE217" s="53">
        <f t="shared" si="33"/>
        <v>0</v>
      </c>
      <c r="DF217" s="33"/>
      <c r="DG217" s="33"/>
      <c r="DH217" s="33"/>
      <c r="DI217" s="33"/>
      <c r="DJ217" s="33"/>
      <c r="DK217" s="33"/>
      <c r="DL217" s="33"/>
      <c r="DM217" s="33"/>
      <c r="DN217" s="33"/>
      <c r="DO217" s="33"/>
      <c r="DP217" s="33"/>
      <c r="DQ217" s="33"/>
      <c r="DR217" s="33"/>
      <c r="DS217" s="33"/>
      <c r="DT217" s="33"/>
      <c r="DU217" s="33"/>
      <c r="DV217" s="33"/>
      <c r="DW217" s="33"/>
      <c r="DX217" s="33"/>
      <c r="DY217" s="33"/>
      <c r="DZ217" s="33"/>
      <c r="EA217" s="33"/>
      <c r="EB217" s="33"/>
      <c r="EC217" s="33"/>
      <c r="ED217" s="33"/>
      <c r="EE217" s="33"/>
      <c r="EF217" s="33"/>
      <c r="EG217" s="33"/>
      <c r="EH217" s="33"/>
      <c r="EI217" s="33"/>
      <c r="EJ217" s="33"/>
      <c r="EK217" s="33"/>
      <c r="EL217" s="33"/>
      <c r="EM217" s="33"/>
      <c r="EN217" s="33"/>
      <c r="EO217" s="33"/>
      <c r="EP217" s="33"/>
      <c r="EQ217" s="33"/>
      <c r="ER217" s="33"/>
      <c r="ES217" s="33"/>
      <c r="ET217" s="33"/>
      <c r="EU217" s="33"/>
      <c r="EV217" s="33"/>
      <c r="EW217" s="33"/>
      <c r="EX217" s="33"/>
      <c r="EY217" s="33"/>
      <c r="EZ217" s="33"/>
      <c r="FA217" s="33"/>
      <c r="FB217" s="33"/>
      <c r="FC217" s="33"/>
      <c r="FD217" s="33"/>
      <c r="FE217" s="33"/>
      <c r="FF217" s="33"/>
      <c r="FG217" s="33"/>
      <c r="FH217" s="33"/>
      <c r="FI217" s="33"/>
      <c r="FJ217" s="33"/>
      <c r="FK217" s="33"/>
      <c r="FL217" s="33"/>
      <c r="FM217" s="33"/>
      <c r="FN217" s="33"/>
      <c r="FO217" s="33"/>
      <c r="FP217" s="33"/>
      <c r="FQ217" s="33"/>
      <c r="FR217" s="33"/>
      <c r="FS217" s="33"/>
      <c r="FT217" s="33"/>
      <c r="FU217" s="33"/>
      <c r="FV217" s="33"/>
      <c r="FW217" s="33"/>
      <c r="FX217" s="33"/>
      <c r="FY217" s="33"/>
      <c r="FZ217" s="33"/>
      <c r="GA217" s="33"/>
      <c r="GB217" s="33"/>
      <c r="GC217" s="33"/>
      <c r="GD217" s="33"/>
      <c r="GE217" s="33"/>
      <c r="GF217" s="33"/>
      <c r="GG217" s="33"/>
      <c r="GH217" s="33"/>
      <c r="GI217" s="33"/>
      <c r="GJ217" s="33"/>
      <c r="GK217" s="33"/>
      <c r="GL217" s="33"/>
      <c r="GM217" s="33"/>
      <c r="GN217" s="33"/>
      <c r="GO217" s="33"/>
      <c r="GP217" s="33"/>
      <c r="GQ217" s="33"/>
      <c r="GR217" s="33"/>
      <c r="GS217" s="33"/>
      <c r="GT217" s="33"/>
      <c r="GU217" s="33"/>
      <c r="GV217" s="33"/>
      <c r="GW217" s="33"/>
      <c r="GX217" s="33"/>
      <c r="GY217" s="33"/>
      <c r="GZ217" s="33"/>
      <c r="HA217" s="33"/>
      <c r="HB217" s="33"/>
      <c r="HC217" s="33"/>
      <c r="HD217" s="33"/>
      <c r="HE217" s="33"/>
      <c r="HF217" s="33"/>
      <c r="HG217" s="33"/>
      <c r="HH217" s="33"/>
      <c r="HI217" s="33"/>
      <c r="HJ217" s="33"/>
      <c r="HK217" s="33"/>
      <c r="HL217" s="33"/>
      <c r="HM217" s="33"/>
      <c r="HN217" s="33"/>
      <c r="HO217" s="33"/>
      <c r="HP217" s="33"/>
      <c r="HQ217" s="33"/>
      <c r="HR217" s="33"/>
      <c r="HS217" s="25"/>
      <c r="HT217" s="25"/>
      <c r="HU217" s="25"/>
      <c r="HV217" s="25"/>
      <c r="HW217" s="25"/>
      <c r="HX217" s="25"/>
      <c r="HY217" s="25"/>
    </row>
    <row r="218" spans="1:233" s="66" customFormat="1" ht="75.75" thickBot="1" x14ac:dyDescent="0.3">
      <c r="A218" s="560" t="s">
        <v>461</v>
      </c>
      <c r="B218" s="561" t="s">
        <v>127</v>
      </c>
      <c r="C218" s="561" t="s">
        <v>102</v>
      </c>
      <c r="D218" s="561" t="s">
        <v>787</v>
      </c>
      <c r="E218" s="561" t="s">
        <v>108</v>
      </c>
      <c r="F218" s="561" t="s">
        <v>789</v>
      </c>
      <c r="G218" s="562" t="s">
        <v>791</v>
      </c>
      <c r="H218" s="281" t="s">
        <v>113</v>
      </c>
      <c r="I218" s="387" t="s">
        <v>793</v>
      </c>
      <c r="J218" s="544" t="s">
        <v>794</v>
      </c>
      <c r="K218" s="701">
        <v>2</v>
      </c>
      <c r="L218" s="902" t="s">
        <v>792</v>
      </c>
      <c r="M218" s="544">
        <v>2021005810243</v>
      </c>
      <c r="N218" s="389">
        <v>100000000</v>
      </c>
      <c r="O218" s="543" t="s">
        <v>913</v>
      </c>
      <c r="P218" s="391">
        <v>2</v>
      </c>
      <c r="Q218" s="829">
        <v>100000000</v>
      </c>
      <c r="R218" s="925" t="s">
        <v>1127</v>
      </c>
      <c r="S218" s="391" t="s">
        <v>914</v>
      </c>
      <c r="T218" s="542" t="s">
        <v>915</v>
      </c>
      <c r="U218" s="542" t="s">
        <v>916</v>
      </c>
      <c r="V218" s="949"/>
      <c r="W218" s="560" t="s">
        <v>120</v>
      </c>
      <c r="X218" s="563">
        <f>CU218</f>
        <v>100000000</v>
      </c>
      <c r="Y218" s="566">
        <v>9111</v>
      </c>
      <c r="Z218" s="579" t="s">
        <v>1175</v>
      </c>
      <c r="AA218" s="1007">
        <v>100000</v>
      </c>
      <c r="AB218" s="1075" t="s">
        <v>774</v>
      </c>
      <c r="AC218" s="952" t="s">
        <v>922</v>
      </c>
      <c r="AD218" s="1037" t="s">
        <v>118</v>
      </c>
      <c r="AE218" s="388" t="s">
        <v>119</v>
      </c>
      <c r="AF218" s="612">
        <v>100000000</v>
      </c>
      <c r="AG218" s="612"/>
      <c r="AH218" s="1145">
        <v>100000000</v>
      </c>
      <c r="AI218" s="1172">
        <v>99.999999999999517</v>
      </c>
      <c r="AJ218" s="613"/>
      <c r="AK218" s="459"/>
      <c r="AL218" s="459"/>
      <c r="AM218" s="459"/>
      <c r="AN218" s="459"/>
      <c r="AO218" s="614"/>
      <c r="AP218" s="614"/>
      <c r="AQ218" s="614"/>
      <c r="AR218" s="614"/>
      <c r="AS218" s="614"/>
      <c r="AT218" s="614"/>
      <c r="AU218" s="614"/>
      <c r="AV218" s="459"/>
      <c r="AW218" s="459"/>
      <c r="AX218" s="459"/>
      <c r="AY218" s="459"/>
      <c r="AZ218" s="459"/>
      <c r="BA218" s="459"/>
      <c r="BB218" s="459"/>
      <c r="BC218" s="397">
        <v>94.785298999999995</v>
      </c>
      <c r="BD218" s="459"/>
      <c r="BE218" s="459"/>
      <c r="BF218" s="397">
        <v>5.2147009999995237</v>
      </c>
      <c r="BG218" s="459"/>
      <c r="BH218" s="459"/>
      <c r="BI218" s="614"/>
      <c r="BJ218" s="614"/>
      <c r="BK218" s="614"/>
      <c r="BL218" s="459"/>
      <c r="BM218" s="459"/>
      <c r="BN218" s="459"/>
      <c r="BO218" s="459"/>
      <c r="BP218" s="459"/>
      <c r="BQ218" s="459"/>
      <c r="BR218" s="459"/>
      <c r="BS218" s="459"/>
      <c r="BT218" s="459"/>
      <c r="BU218" s="459"/>
      <c r="BV218" s="459"/>
      <c r="BW218" s="459"/>
      <c r="BX218" s="459"/>
      <c r="BY218" s="459"/>
      <c r="BZ218" s="459"/>
      <c r="CA218" s="459"/>
      <c r="CB218" s="459"/>
      <c r="CC218" s="459"/>
      <c r="CD218" s="459"/>
      <c r="CE218" s="459"/>
      <c r="CF218" s="459"/>
      <c r="CG218" s="459"/>
      <c r="CH218" s="459"/>
      <c r="CI218" s="459"/>
      <c r="CJ218" s="459"/>
      <c r="CK218" s="459"/>
      <c r="CL218" s="459"/>
      <c r="CM218" s="615"/>
      <c r="CN218" s="615"/>
      <c r="CO218" s="1212"/>
      <c r="CP218" s="1216" t="s">
        <v>795</v>
      </c>
      <c r="CQ218" s="399" t="s">
        <v>796</v>
      </c>
      <c r="CR218" s="546">
        <v>41035</v>
      </c>
      <c r="CS218" s="547" t="s">
        <v>122</v>
      </c>
      <c r="CT218" s="489" t="s">
        <v>120</v>
      </c>
      <c r="CU218" s="545">
        <f>AH218</f>
        <v>100000000</v>
      </c>
      <c r="CV218" s="522">
        <v>9111</v>
      </c>
      <c r="CW218" s="522" t="s">
        <v>1175</v>
      </c>
      <c r="CX218" s="548" t="s">
        <v>797</v>
      </c>
      <c r="CY218" s="548" t="s">
        <v>798</v>
      </c>
      <c r="CZ218" s="522">
        <v>7109</v>
      </c>
      <c r="DA218" s="522" t="s">
        <v>799</v>
      </c>
      <c r="DB218" s="522" t="s">
        <v>800</v>
      </c>
      <c r="DC218" s="579" t="s">
        <v>801</v>
      </c>
      <c r="DD218" s="53">
        <f t="shared" si="32"/>
        <v>100000000</v>
      </c>
      <c r="DE218" s="53">
        <f t="shared" si="33"/>
        <v>0</v>
      </c>
      <c r="DF218" s="64"/>
      <c r="DG218" s="64"/>
      <c r="DH218" s="64"/>
      <c r="DI218" s="64"/>
      <c r="DJ218" s="64"/>
      <c r="DK218" s="64"/>
      <c r="DL218" s="64"/>
      <c r="DM218" s="64"/>
      <c r="DN218" s="64"/>
      <c r="DO218" s="64"/>
      <c r="DP218" s="64"/>
      <c r="DQ218" s="64"/>
      <c r="DR218" s="64"/>
      <c r="DS218" s="64"/>
      <c r="DT218" s="64"/>
      <c r="DU218" s="64"/>
      <c r="DV218" s="64"/>
      <c r="DW218" s="64"/>
      <c r="DX218" s="64"/>
      <c r="DY218" s="64"/>
      <c r="DZ218" s="64"/>
      <c r="EA218" s="64"/>
      <c r="EB218" s="64"/>
      <c r="EC218" s="64"/>
      <c r="ED218" s="64"/>
      <c r="EE218" s="64"/>
      <c r="EF218" s="64"/>
      <c r="EG218" s="64"/>
      <c r="EH218" s="64"/>
      <c r="EI218" s="64"/>
      <c r="EJ218" s="64"/>
      <c r="EK218" s="64"/>
      <c r="EL218" s="64"/>
      <c r="EM218" s="64"/>
      <c r="EN218" s="64"/>
      <c r="EO218" s="64"/>
      <c r="EP218" s="64"/>
      <c r="EQ218" s="64"/>
      <c r="ER218" s="64"/>
      <c r="ES218" s="64"/>
      <c r="ET218" s="64"/>
      <c r="EU218" s="64"/>
      <c r="EV218" s="64"/>
      <c r="EW218" s="64"/>
      <c r="EX218" s="64"/>
      <c r="EY218" s="64"/>
      <c r="EZ218" s="64"/>
      <c r="FA218" s="64"/>
      <c r="FB218" s="64"/>
      <c r="FC218" s="64"/>
      <c r="FD218" s="64"/>
      <c r="FE218" s="64"/>
      <c r="FF218" s="64"/>
      <c r="FG218" s="64"/>
      <c r="FH218" s="64"/>
      <c r="FI218" s="64"/>
      <c r="FJ218" s="64"/>
      <c r="FK218" s="64"/>
      <c r="FL218" s="64"/>
      <c r="FM218" s="64"/>
      <c r="FN218" s="64"/>
      <c r="FO218" s="64"/>
      <c r="FP218" s="64"/>
      <c r="FQ218" s="64"/>
      <c r="FR218" s="64"/>
      <c r="FS218" s="64"/>
      <c r="FT218" s="64"/>
      <c r="FU218" s="64"/>
      <c r="FV218" s="64"/>
      <c r="FW218" s="64"/>
      <c r="FX218" s="64"/>
      <c r="FY218" s="64"/>
      <c r="FZ218" s="64"/>
      <c r="GA218" s="64"/>
      <c r="GB218" s="64"/>
      <c r="GC218" s="64"/>
      <c r="GD218" s="64"/>
      <c r="GE218" s="64"/>
      <c r="GF218" s="64"/>
      <c r="GG218" s="64"/>
      <c r="GH218" s="64"/>
      <c r="GI218" s="64"/>
      <c r="GJ218" s="64"/>
      <c r="GK218" s="64"/>
      <c r="GL218" s="64"/>
      <c r="GM218" s="64"/>
      <c r="GN218" s="64"/>
      <c r="GO218" s="64"/>
      <c r="GP218" s="64"/>
      <c r="GQ218" s="64"/>
      <c r="GR218" s="64"/>
      <c r="GS218" s="64"/>
      <c r="GT218" s="64"/>
      <c r="GU218" s="64"/>
      <c r="GV218" s="64"/>
      <c r="GW218" s="64"/>
      <c r="GX218" s="64"/>
      <c r="GY218" s="64"/>
      <c r="GZ218" s="64"/>
      <c r="HA218" s="64"/>
      <c r="HB218" s="64"/>
      <c r="HC218" s="64"/>
      <c r="HD218" s="64"/>
      <c r="HE218" s="64"/>
      <c r="HF218" s="64"/>
      <c r="HG218" s="64"/>
      <c r="HH218" s="64"/>
      <c r="HI218" s="64"/>
      <c r="HJ218" s="64"/>
      <c r="HK218" s="64"/>
      <c r="HL218" s="64"/>
      <c r="HM218" s="64"/>
      <c r="HN218" s="64"/>
      <c r="HO218" s="64"/>
      <c r="HP218" s="64"/>
      <c r="HQ218" s="64"/>
      <c r="HR218" s="64"/>
      <c r="HS218" s="64"/>
      <c r="HT218" s="64"/>
      <c r="HU218" s="64"/>
      <c r="HV218" s="64"/>
      <c r="HW218" s="64"/>
      <c r="HX218" s="64"/>
      <c r="HY218" s="64"/>
    </row>
    <row r="219" spans="1:233" ht="19.5" x14ac:dyDescent="0.25">
      <c r="A219" s="667" t="s">
        <v>461</v>
      </c>
      <c r="B219" s="336" t="s">
        <v>127</v>
      </c>
      <c r="C219" s="336" t="s">
        <v>102</v>
      </c>
      <c r="D219" s="336" t="s">
        <v>477</v>
      </c>
      <c r="E219" s="336"/>
      <c r="F219" s="336"/>
      <c r="G219" s="668"/>
      <c r="H219" s="680"/>
      <c r="I219" s="721"/>
      <c r="J219" s="338"/>
      <c r="K219" s="722"/>
      <c r="L219" s="903" t="s">
        <v>802</v>
      </c>
      <c r="M219" s="356"/>
      <c r="N219" s="356"/>
      <c r="O219" s="357"/>
      <c r="P219" s="358"/>
      <c r="Q219" s="904"/>
      <c r="R219" s="950"/>
      <c r="S219" s="358"/>
      <c r="T219" s="357"/>
      <c r="U219" s="357"/>
      <c r="V219" s="951"/>
      <c r="W219" s="995"/>
      <c r="X219" s="357"/>
      <c r="Y219" s="337"/>
      <c r="Z219" s="668"/>
      <c r="AA219" s="1029"/>
      <c r="AB219" s="995"/>
      <c r="AC219" s="951"/>
      <c r="AD219" s="1049"/>
      <c r="AE219" s="338"/>
      <c r="AF219" s="359"/>
      <c r="AG219" s="359"/>
      <c r="AH219" s="1146"/>
      <c r="AI219" s="1213"/>
      <c r="AJ219" s="360"/>
      <c r="AK219" s="360"/>
      <c r="AL219" s="360"/>
      <c r="AM219" s="360"/>
      <c r="AN219" s="360"/>
      <c r="AO219" s="360"/>
      <c r="AP219" s="360"/>
      <c r="AQ219" s="360"/>
      <c r="AR219" s="360"/>
      <c r="AS219" s="360"/>
      <c r="AT219" s="360"/>
      <c r="AU219" s="360"/>
      <c r="AV219" s="360"/>
      <c r="AW219" s="360"/>
      <c r="AX219" s="360"/>
      <c r="AY219" s="360"/>
      <c r="AZ219" s="360"/>
      <c r="BA219" s="360"/>
      <c r="BB219" s="360"/>
      <c r="BC219" s="360"/>
      <c r="BD219" s="360"/>
      <c r="BE219" s="360"/>
      <c r="BF219" s="360"/>
      <c r="BG219" s="360"/>
      <c r="BH219" s="360"/>
      <c r="BI219" s="360"/>
      <c r="BJ219" s="360"/>
      <c r="BK219" s="360"/>
      <c r="BL219" s="360"/>
      <c r="BM219" s="360"/>
      <c r="BN219" s="360"/>
      <c r="BO219" s="360"/>
      <c r="BP219" s="360"/>
      <c r="BQ219" s="360"/>
      <c r="BR219" s="360"/>
      <c r="BS219" s="360"/>
      <c r="BT219" s="360"/>
      <c r="BU219" s="360"/>
      <c r="BV219" s="360"/>
      <c r="BW219" s="360"/>
      <c r="BX219" s="360"/>
      <c r="BY219" s="360"/>
      <c r="BZ219" s="360"/>
      <c r="CA219" s="360"/>
      <c r="CB219" s="360"/>
      <c r="CC219" s="360"/>
      <c r="CD219" s="360"/>
      <c r="CE219" s="360"/>
      <c r="CF219" s="360"/>
      <c r="CG219" s="360"/>
      <c r="CH219" s="360"/>
      <c r="CI219" s="360"/>
      <c r="CJ219" s="360"/>
      <c r="CK219" s="360"/>
      <c r="CL219" s="360"/>
      <c r="CM219" s="360"/>
      <c r="CN219" s="360"/>
      <c r="CO219" s="1214"/>
      <c r="CP219" s="917"/>
      <c r="CQ219" s="337"/>
      <c r="CR219" s="337"/>
      <c r="CS219" s="337"/>
      <c r="CT219" s="337"/>
      <c r="CU219" s="337"/>
      <c r="CV219" s="337"/>
      <c r="CW219" s="337"/>
      <c r="CX219" s="337"/>
      <c r="CY219" s="337"/>
      <c r="CZ219" s="337"/>
      <c r="DA219" s="337"/>
      <c r="DB219" s="337"/>
      <c r="DC219" s="337"/>
      <c r="DD219" s="53">
        <f t="shared" si="32"/>
        <v>0</v>
      </c>
      <c r="DE219" s="53">
        <f t="shared" si="33"/>
        <v>0</v>
      </c>
      <c r="DF219" s="33"/>
      <c r="DG219" s="33"/>
      <c r="DH219" s="33"/>
      <c r="DI219" s="33"/>
      <c r="DJ219" s="33"/>
      <c r="DK219" s="33"/>
      <c r="DL219" s="33"/>
      <c r="DM219" s="33"/>
      <c r="DN219" s="33"/>
      <c r="DO219" s="33"/>
      <c r="DP219" s="33"/>
      <c r="DQ219" s="33"/>
      <c r="DR219" s="33"/>
      <c r="DS219" s="33"/>
      <c r="DT219" s="33"/>
      <c r="DU219" s="33"/>
      <c r="DV219" s="33"/>
      <c r="DW219" s="33"/>
      <c r="DX219" s="33"/>
      <c r="DY219" s="33"/>
      <c r="DZ219" s="33"/>
      <c r="EA219" s="33"/>
      <c r="EB219" s="33"/>
      <c r="EC219" s="33"/>
      <c r="ED219" s="33"/>
      <c r="EE219" s="33"/>
      <c r="EF219" s="33"/>
      <c r="EG219" s="33"/>
      <c r="EH219" s="33"/>
      <c r="EI219" s="33"/>
      <c r="EJ219" s="33"/>
      <c r="EK219" s="33"/>
      <c r="EL219" s="33"/>
      <c r="EM219" s="33"/>
      <c r="EN219" s="33"/>
      <c r="EO219" s="33"/>
      <c r="EP219" s="33"/>
      <c r="EQ219" s="33"/>
      <c r="ER219" s="33"/>
      <c r="ES219" s="33"/>
      <c r="ET219" s="33"/>
      <c r="EU219" s="33"/>
      <c r="EV219" s="33"/>
      <c r="EW219" s="33"/>
      <c r="EX219" s="33"/>
      <c r="EY219" s="33"/>
      <c r="EZ219" s="33"/>
      <c r="FA219" s="33"/>
      <c r="FB219" s="33"/>
      <c r="FC219" s="33"/>
      <c r="FD219" s="33"/>
      <c r="FE219" s="33"/>
      <c r="FF219" s="33"/>
      <c r="FG219" s="33"/>
      <c r="FH219" s="33"/>
      <c r="FI219" s="33"/>
      <c r="FJ219" s="33"/>
      <c r="FK219" s="33"/>
      <c r="FL219" s="33"/>
      <c r="FM219" s="33"/>
      <c r="FN219" s="33"/>
      <c r="FO219" s="33"/>
      <c r="FP219" s="33"/>
      <c r="FQ219" s="33"/>
      <c r="FR219" s="33"/>
      <c r="FS219" s="33"/>
      <c r="FT219" s="33"/>
      <c r="FU219" s="33"/>
      <c r="FV219" s="33"/>
      <c r="FW219" s="33"/>
      <c r="FX219" s="33"/>
      <c r="FY219" s="33"/>
      <c r="FZ219" s="33"/>
      <c r="GA219" s="33"/>
      <c r="GB219" s="33"/>
      <c r="GC219" s="33"/>
      <c r="GD219" s="33"/>
      <c r="GE219" s="33"/>
      <c r="GF219" s="33"/>
      <c r="GG219" s="33"/>
      <c r="GH219" s="33"/>
      <c r="GI219" s="33"/>
      <c r="GJ219" s="33"/>
      <c r="GK219" s="33"/>
      <c r="GL219" s="33"/>
      <c r="GM219" s="33"/>
      <c r="GN219" s="33"/>
      <c r="GO219" s="33"/>
      <c r="GP219" s="33"/>
      <c r="GQ219" s="33"/>
      <c r="GR219" s="33"/>
      <c r="GS219" s="33"/>
      <c r="GT219" s="33"/>
      <c r="GU219" s="33"/>
      <c r="GV219" s="33"/>
      <c r="GW219" s="33"/>
      <c r="GX219" s="33"/>
      <c r="GY219" s="33"/>
      <c r="GZ219" s="33"/>
      <c r="HA219" s="33"/>
      <c r="HB219" s="33"/>
      <c r="HC219" s="33"/>
      <c r="HD219" s="33"/>
      <c r="HE219" s="33"/>
      <c r="HF219" s="33"/>
      <c r="HG219" s="33"/>
      <c r="HH219" s="33"/>
      <c r="HI219" s="33"/>
      <c r="HJ219" s="33"/>
      <c r="HK219" s="33"/>
      <c r="HL219" s="33"/>
      <c r="HM219" s="33"/>
      <c r="HN219" s="33"/>
      <c r="HO219" s="33"/>
      <c r="HP219" s="33"/>
      <c r="HQ219" s="33"/>
      <c r="HR219" s="33"/>
      <c r="HS219" s="33"/>
      <c r="HT219" s="33"/>
      <c r="HU219" s="33"/>
      <c r="HV219" s="33"/>
      <c r="HW219" s="33"/>
      <c r="HX219" s="33"/>
      <c r="HY219" s="33"/>
    </row>
    <row r="220" spans="1:233" ht="19.5" x14ac:dyDescent="0.25">
      <c r="A220" s="653" t="s">
        <v>461</v>
      </c>
      <c r="B220" s="47" t="s">
        <v>127</v>
      </c>
      <c r="C220" s="47" t="s">
        <v>102</v>
      </c>
      <c r="D220" s="47" t="s">
        <v>477</v>
      </c>
      <c r="E220" s="47" t="s">
        <v>108</v>
      </c>
      <c r="F220" s="47"/>
      <c r="G220" s="654"/>
      <c r="H220" s="678"/>
      <c r="I220" s="698"/>
      <c r="J220" s="50"/>
      <c r="K220" s="699"/>
      <c r="L220" s="824" t="s">
        <v>109</v>
      </c>
      <c r="M220" s="49"/>
      <c r="N220" s="49"/>
      <c r="O220" s="198"/>
      <c r="P220" s="47"/>
      <c r="Q220" s="825"/>
      <c r="R220" s="653"/>
      <c r="S220" s="47"/>
      <c r="T220" s="198"/>
      <c r="U220" s="198"/>
      <c r="V220" s="942"/>
      <c r="W220" s="993"/>
      <c r="X220" s="198"/>
      <c r="Y220" s="48"/>
      <c r="Z220" s="654"/>
      <c r="AA220" s="1005"/>
      <c r="AB220" s="993"/>
      <c r="AC220" s="942"/>
      <c r="AD220" s="1035"/>
      <c r="AE220" s="50"/>
      <c r="AF220" s="51"/>
      <c r="AG220" s="51"/>
      <c r="AH220" s="1109"/>
      <c r="AI220" s="1168"/>
      <c r="AJ220" s="52"/>
      <c r="AK220" s="52"/>
      <c r="AL220" s="52"/>
      <c r="AM220" s="52"/>
      <c r="AN220" s="52"/>
      <c r="AO220" s="52"/>
      <c r="AP220" s="52"/>
      <c r="AQ220" s="52"/>
      <c r="AR220" s="52"/>
      <c r="AS220" s="52"/>
      <c r="AT220" s="52"/>
      <c r="AU220" s="52"/>
      <c r="AV220" s="52"/>
      <c r="AW220" s="52"/>
      <c r="AX220" s="52"/>
      <c r="AY220" s="52"/>
      <c r="AZ220" s="52"/>
      <c r="BA220" s="52"/>
      <c r="BB220" s="52"/>
      <c r="BC220" s="52"/>
      <c r="BD220" s="52"/>
      <c r="BE220" s="52"/>
      <c r="BF220" s="52"/>
      <c r="BG220" s="52"/>
      <c r="BH220" s="52"/>
      <c r="BI220" s="52"/>
      <c r="BJ220" s="52"/>
      <c r="BK220" s="52"/>
      <c r="BL220" s="52"/>
      <c r="BM220" s="52"/>
      <c r="BN220" s="52"/>
      <c r="BO220" s="52"/>
      <c r="BP220" s="52"/>
      <c r="BQ220" s="52"/>
      <c r="BR220" s="52"/>
      <c r="BS220" s="52"/>
      <c r="BT220" s="52"/>
      <c r="BU220" s="52"/>
      <c r="BV220" s="52"/>
      <c r="BW220" s="52"/>
      <c r="BX220" s="52"/>
      <c r="BY220" s="52"/>
      <c r="BZ220" s="52"/>
      <c r="CA220" s="52"/>
      <c r="CB220" s="52"/>
      <c r="CC220" s="52"/>
      <c r="CD220" s="52"/>
      <c r="CE220" s="52"/>
      <c r="CF220" s="52"/>
      <c r="CG220" s="52"/>
      <c r="CH220" s="52"/>
      <c r="CI220" s="52"/>
      <c r="CJ220" s="52"/>
      <c r="CK220" s="52"/>
      <c r="CL220" s="52"/>
      <c r="CM220" s="52"/>
      <c r="CN220" s="52"/>
      <c r="CO220" s="1169"/>
      <c r="CP220" s="909"/>
      <c r="CQ220" s="48"/>
      <c r="CR220" s="48"/>
      <c r="CS220" s="48"/>
      <c r="CT220" s="48"/>
      <c r="CU220" s="48"/>
      <c r="CV220" s="48"/>
      <c r="CW220" s="48"/>
      <c r="CX220" s="48"/>
      <c r="CY220" s="48"/>
      <c r="CZ220" s="48"/>
      <c r="DA220" s="48"/>
      <c r="DB220" s="48"/>
      <c r="DC220" s="48"/>
      <c r="DD220" s="53">
        <f t="shared" si="32"/>
        <v>0</v>
      </c>
      <c r="DE220" s="53">
        <f t="shared" si="33"/>
        <v>0</v>
      </c>
      <c r="DF220" s="33"/>
      <c r="DG220" s="33"/>
      <c r="DH220" s="33"/>
      <c r="DI220" s="33"/>
      <c r="DJ220" s="33"/>
      <c r="DK220" s="33"/>
      <c r="DL220" s="33"/>
      <c r="DM220" s="33"/>
      <c r="DN220" s="33"/>
      <c r="DO220" s="33"/>
      <c r="DP220" s="33"/>
      <c r="DQ220" s="33"/>
      <c r="DR220" s="33"/>
      <c r="DS220" s="33"/>
      <c r="DT220" s="33"/>
      <c r="DU220" s="33"/>
      <c r="DV220" s="33"/>
      <c r="DW220" s="33"/>
      <c r="DX220" s="33"/>
      <c r="DY220" s="33"/>
      <c r="DZ220" s="33"/>
      <c r="EA220" s="33"/>
      <c r="EB220" s="33"/>
      <c r="EC220" s="33"/>
      <c r="ED220" s="33"/>
      <c r="EE220" s="33"/>
      <c r="EF220" s="33"/>
      <c r="EG220" s="33"/>
      <c r="EH220" s="33"/>
      <c r="EI220" s="33"/>
      <c r="EJ220" s="33"/>
      <c r="EK220" s="33"/>
      <c r="EL220" s="33"/>
      <c r="EM220" s="33"/>
      <c r="EN220" s="33"/>
      <c r="EO220" s="33"/>
      <c r="EP220" s="33"/>
      <c r="EQ220" s="33"/>
      <c r="ER220" s="33"/>
      <c r="ES220" s="33"/>
      <c r="ET220" s="33"/>
      <c r="EU220" s="33"/>
      <c r="EV220" s="33"/>
      <c r="EW220" s="33"/>
      <c r="EX220" s="33"/>
      <c r="EY220" s="33"/>
      <c r="EZ220" s="33"/>
      <c r="FA220" s="33"/>
      <c r="FB220" s="33"/>
      <c r="FC220" s="33"/>
      <c r="FD220" s="33"/>
      <c r="FE220" s="33"/>
      <c r="FF220" s="33"/>
      <c r="FG220" s="33"/>
      <c r="FH220" s="33"/>
      <c r="FI220" s="33"/>
      <c r="FJ220" s="33"/>
      <c r="FK220" s="33"/>
      <c r="FL220" s="33"/>
      <c r="FM220" s="33"/>
      <c r="FN220" s="33"/>
      <c r="FO220" s="33"/>
      <c r="FP220" s="33"/>
      <c r="FQ220" s="33"/>
      <c r="FR220" s="33"/>
      <c r="FS220" s="33"/>
      <c r="FT220" s="33"/>
      <c r="FU220" s="33"/>
      <c r="FV220" s="33"/>
      <c r="FW220" s="33"/>
      <c r="FX220" s="33"/>
      <c r="FY220" s="33"/>
      <c r="FZ220" s="33"/>
      <c r="GA220" s="33"/>
      <c r="GB220" s="33"/>
      <c r="GC220" s="33"/>
      <c r="GD220" s="33"/>
      <c r="GE220" s="33"/>
      <c r="GF220" s="33"/>
      <c r="GG220" s="33"/>
      <c r="GH220" s="33"/>
      <c r="GI220" s="33"/>
      <c r="GJ220" s="33"/>
      <c r="GK220" s="33"/>
      <c r="GL220" s="33"/>
      <c r="GM220" s="33"/>
      <c r="GN220" s="33"/>
      <c r="GO220" s="33"/>
      <c r="GP220" s="33"/>
      <c r="GQ220" s="33"/>
      <c r="GR220" s="33"/>
      <c r="GS220" s="33"/>
      <c r="GT220" s="33"/>
      <c r="GU220" s="33"/>
      <c r="GV220" s="33"/>
      <c r="GW220" s="33"/>
      <c r="GX220" s="33"/>
      <c r="GY220" s="33"/>
      <c r="GZ220" s="33"/>
      <c r="HA220" s="33"/>
      <c r="HB220" s="33"/>
      <c r="HC220" s="33"/>
      <c r="HD220" s="33"/>
      <c r="HE220" s="33"/>
      <c r="HF220" s="33"/>
      <c r="HG220" s="33"/>
      <c r="HH220" s="33"/>
      <c r="HI220" s="33"/>
      <c r="HJ220" s="33"/>
      <c r="HK220" s="33"/>
      <c r="HL220" s="33"/>
      <c r="HM220" s="33"/>
      <c r="HN220" s="33"/>
      <c r="HO220" s="33"/>
      <c r="HP220" s="33"/>
      <c r="HQ220" s="33"/>
      <c r="HR220" s="33"/>
      <c r="HS220" s="33"/>
      <c r="HT220" s="33"/>
      <c r="HU220" s="33"/>
      <c r="HV220" s="33"/>
      <c r="HW220" s="33"/>
      <c r="HX220" s="33"/>
      <c r="HY220" s="33"/>
    </row>
    <row r="221" spans="1:233" ht="48" customHeight="1" thickBot="1" x14ac:dyDescent="0.3">
      <c r="A221" s="661" t="s">
        <v>461</v>
      </c>
      <c r="B221" s="297" t="s">
        <v>127</v>
      </c>
      <c r="C221" s="297" t="s">
        <v>102</v>
      </c>
      <c r="D221" s="297" t="s">
        <v>477</v>
      </c>
      <c r="E221" s="297" t="s">
        <v>108</v>
      </c>
      <c r="F221" s="297" t="s">
        <v>803</v>
      </c>
      <c r="G221" s="662"/>
      <c r="H221" s="681"/>
      <c r="I221" s="706"/>
      <c r="J221" s="299"/>
      <c r="K221" s="707"/>
      <c r="L221" s="900" t="s">
        <v>804</v>
      </c>
      <c r="M221" s="307"/>
      <c r="N221" s="307"/>
      <c r="O221" s="308"/>
      <c r="P221" s="309"/>
      <c r="Q221" s="901"/>
      <c r="R221" s="947"/>
      <c r="S221" s="309"/>
      <c r="T221" s="308"/>
      <c r="U221" s="308"/>
      <c r="V221" s="948"/>
      <c r="W221" s="994"/>
      <c r="X221" s="308"/>
      <c r="Y221" s="298"/>
      <c r="Z221" s="662"/>
      <c r="AA221" s="1028"/>
      <c r="AB221" s="994"/>
      <c r="AC221" s="948"/>
      <c r="AD221" s="1039"/>
      <c r="AE221" s="299"/>
      <c r="AF221" s="310"/>
      <c r="AG221" s="310"/>
      <c r="AH221" s="1144"/>
      <c r="AI221" s="1210"/>
      <c r="AJ221" s="311"/>
      <c r="AK221" s="311"/>
      <c r="AL221" s="311"/>
      <c r="AM221" s="311"/>
      <c r="AN221" s="311"/>
      <c r="AO221" s="311"/>
      <c r="AP221" s="311"/>
      <c r="AQ221" s="311"/>
      <c r="AR221" s="311"/>
      <c r="AS221" s="311"/>
      <c r="AT221" s="311"/>
      <c r="AU221" s="311"/>
      <c r="AV221" s="311"/>
      <c r="AW221" s="311"/>
      <c r="AX221" s="311"/>
      <c r="AY221" s="311"/>
      <c r="AZ221" s="311"/>
      <c r="BA221" s="311"/>
      <c r="BB221" s="311"/>
      <c r="BC221" s="311"/>
      <c r="BD221" s="311"/>
      <c r="BE221" s="311"/>
      <c r="BF221" s="311"/>
      <c r="BG221" s="311"/>
      <c r="BH221" s="311"/>
      <c r="BI221" s="311"/>
      <c r="BJ221" s="311"/>
      <c r="BK221" s="311"/>
      <c r="BL221" s="311"/>
      <c r="BM221" s="311"/>
      <c r="BN221" s="311"/>
      <c r="BO221" s="311"/>
      <c r="BP221" s="311"/>
      <c r="BQ221" s="311"/>
      <c r="BR221" s="311"/>
      <c r="BS221" s="311"/>
      <c r="BT221" s="311"/>
      <c r="BU221" s="311"/>
      <c r="BV221" s="311"/>
      <c r="BW221" s="311"/>
      <c r="BX221" s="311"/>
      <c r="BY221" s="311"/>
      <c r="BZ221" s="311"/>
      <c r="CA221" s="311"/>
      <c r="CB221" s="311"/>
      <c r="CC221" s="311"/>
      <c r="CD221" s="311"/>
      <c r="CE221" s="311"/>
      <c r="CF221" s="311"/>
      <c r="CG221" s="311"/>
      <c r="CH221" s="311"/>
      <c r="CI221" s="311"/>
      <c r="CJ221" s="311"/>
      <c r="CK221" s="311"/>
      <c r="CL221" s="311"/>
      <c r="CM221" s="311"/>
      <c r="CN221" s="311"/>
      <c r="CO221" s="1211"/>
      <c r="CP221" s="914"/>
      <c r="CQ221" s="298"/>
      <c r="CR221" s="298"/>
      <c r="CS221" s="298"/>
      <c r="CT221" s="298"/>
      <c r="CU221" s="298"/>
      <c r="CV221" s="298"/>
      <c r="CW221" s="298"/>
      <c r="CX221" s="298"/>
      <c r="CY221" s="298"/>
      <c r="CZ221" s="298"/>
      <c r="DA221" s="298"/>
      <c r="DB221" s="298"/>
      <c r="DC221" s="298"/>
      <c r="DD221" s="53">
        <f t="shared" si="32"/>
        <v>0</v>
      </c>
      <c r="DE221" s="53">
        <f t="shared" si="33"/>
        <v>0</v>
      </c>
      <c r="DF221" s="25"/>
      <c r="DG221" s="25"/>
      <c r="DH221" s="25"/>
      <c r="DI221" s="25"/>
      <c r="DJ221" s="25"/>
      <c r="DK221" s="25"/>
      <c r="DL221" s="25"/>
      <c r="DM221" s="25"/>
      <c r="DN221" s="25"/>
      <c r="DO221" s="25"/>
      <c r="DP221" s="25"/>
      <c r="DQ221" s="25"/>
      <c r="DR221" s="25"/>
      <c r="DS221" s="25"/>
      <c r="DT221" s="25"/>
      <c r="DU221" s="25"/>
      <c r="DV221" s="25"/>
      <c r="DW221" s="25"/>
      <c r="DX221" s="25"/>
      <c r="DY221" s="25"/>
      <c r="DZ221" s="25"/>
      <c r="EA221" s="25"/>
      <c r="EB221" s="25"/>
      <c r="EC221" s="25"/>
      <c r="ED221" s="25"/>
      <c r="EE221" s="25"/>
      <c r="EF221" s="25"/>
      <c r="EG221" s="25"/>
      <c r="EH221" s="25"/>
      <c r="EI221" s="25"/>
      <c r="EJ221" s="25"/>
      <c r="EK221" s="25"/>
      <c r="EL221" s="25"/>
      <c r="EM221" s="25"/>
      <c r="EN221" s="25"/>
      <c r="EO221" s="25"/>
      <c r="EP221" s="25"/>
      <c r="EQ221" s="25"/>
      <c r="ER221" s="25"/>
      <c r="ES221" s="25"/>
      <c r="ET221" s="25"/>
      <c r="EU221" s="25"/>
      <c r="EV221" s="25"/>
      <c r="EW221" s="25"/>
      <c r="EX221" s="25"/>
      <c r="EY221" s="25"/>
      <c r="EZ221" s="25"/>
      <c r="FA221" s="25"/>
      <c r="FB221" s="25"/>
      <c r="FC221" s="25"/>
      <c r="FD221" s="25"/>
      <c r="FE221" s="25"/>
      <c r="FF221" s="25"/>
      <c r="FG221" s="25"/>
      <c r="FH221" s="25"/>
      <c r="FI221" s="25"/>
      <c r="FJ221" s="25"/>
      <c r="FK221" s="25"/>
      <c r="FL221" s="25"/>
      <c r="FM221" s="25"/>
      <c r="FN221" s="25"/>
      <c r="FO221" s="25"/>
      <c r="FP221" s="25"/>
      <c r="FQ221" s="25"/>
      <c r="FR221" s="25"/>
      <c r="FS221" s="25"/>
      <c r="FT221" s="25"/>
      <c r="FU221" s="25"/>
      <c r="FV221" s="25"/>
      <c r="FW221" s="25"/>
      <c r="FX221" s="25"/>
      <c r="FY221" s="25"/>
      <c r="FZ221" s="25"/>
      <c r="GA221" s="25"/>
      <c r="GB221" s="25"/>
      <c r="GC221" s="25"/>
      <c r="GD221" s="25"/>
      <c r="GE221" s="25"/>
      <c r="GF221" s="25"/>
      <c r="GG221" s="25"/>
      <c r="GH221" s="25"/>
      <c r="GI221" s="25"/>
      <c r="GJ221" s="25"/>
      <c r="GK221" s="25"/>
      <c r="GL221" s="25"/>
      <c r="GM221" s="25"/>
      <c r="GN221" s="25"/>
      <c r="GO221" s="25"/>
      <c r="GP221" s="25"/>
      <c r="GQ221" s="25"/>
      <c r="GR221" s="25"/>
      <c r="GS221" s="25"/>
      <c r="GT221" s="25"/>
      <c r="GU221" s="25"/>
      <c r="GV221" s="25"/>
      <c r="GW221" s="25"/>
      <c r="GX221" s="25"/>
      <c r="GY221" s="25"/>
      <c r="GZ221" s="25"/>
      <c r="HA221" s="25"/>
      <c r="HB221" s="25"/>
      <c r="HC221" s="25"/>
      <c r="HD221" s="25"/>
      <c r="HE221" s="25"/>
      <c r="HF221" s="25"/>
      <c r="HG221" s="25"/>
      <c r="HH221" s="25"/>
      <c r="HI221" s="25"/>
      <c r="HJ221" s="25"/>
      <c r="HK221" s="25"/>
      <c r="HL221" s="25"/>
      <c r="HM221" s="25"/>
      <c r="HN221" s="25"/>
      <c r="HO221" s="25"/>
      <c r="HP221" s="25"/>
      <c r="HQ221" s="25"/>
      <c r="HR221" s="25"/>
      <c r="HS221" s="25"/>
      <c r="HT221" s="25"/>
      <c r="HU221" s="25"/>
      <c r="HV221" s="25"/>
      <c r="HW221" s="25"/>
      <c r="HX221" s="25"/>
      <c r="HY221" s="25"/>
    </row>
    <row r="222" spans="1:233" s="66" customFormat="1" ht="119.25" customHeight="1" thickBot="1" x14ac:dyDescent="0.3">
      <c r="A222" s="560" t="s">
        <v>461</v>
      </c>
      <c r="B222" s="561" t="s">
        <v>127</v>
      </c>
      <c r="C222" s="561" t="s">
        <v>102</v>
      </c>
      <c r="D222" s="561" t="s">
        <v>477</v>
      </c>
      <c r="E222" s="561" t="s">
        <v>108</v>
      </c>
      <c r="F222" s="561" t="s">
        <v>803</v>
      </c>
      <c r="G222" s="562" t="s">
        <v>805</v>
      </c>
      <c r="H222" s="281" t="s">
        <v>113</v>
      </c>
      <c r="I222" s="387" t="s">
        <v>807</v>
      </c>
      <c r="J222" s="544" t="s">
        <v>808</v>
      </c>
      <c r="K222" s="701">
        <v>2000</v>
      </c>
      <c r="L222" s="902" t="s">
        <v>806</v>
      </c>
      <c r="M222" s="544">
        <v>2021005810175</v>
      </c>
      <c r="N222" s="389">
        <v>3440000000</v>
      </c>
      <c r="O222" s="543" t="s">
        <v>917</v>
      </c>
      <c r="P222" s="391">
        <v>2000</v>
      </c>
      <c r="Q222" s="829">
        <v>3440000000</v>
      </c>
      <c r="R222" s="925" t="s">
        <v>918</v>
      </c>
      <c r="S222" s="391" t="s">
        <v>919</v>
      </c>
      <c r="T222" s="542" t="s">
        <v>911</v>
      </c>
      <c r="U222" s="542" t="s">
        <v>920</v>
      </c>
      <c r="V222" s="952"/>
      <c r="W222" s="560" t="s">
        <v>120</v>
      </c>
      <c r="X222" s="563">
        <f>CU222</f>
        <v>3440000000</v>
      </c>
      <c r="Y222" s="566">
        <v>93221</v>
      </c>
      <c r="Z222" s="579" t="s">
        <v>812</v>
      </c>
      <c r="AA222" s="1007">
        <v>3440000</v>
      </c>
      <c r="AB222" s="1075" t="s">
        <v>774</v>
      </c>
      <c r="AC222" s="952" t="s">
        <v>923</v>
      </c>
      <c r="AD222" s="1037" t="s">
        <v>118</v>
      </c>
      <c r="AE222" s="388" t="s">
        <v>119</v>
      </c>
      <c r="AF222" s="616"/>
      <c r="AG222" s="1238">
        <v>3440000000</v>
      </c>
      <c r="AH222" s="1145">
        <f t="shared" ref="AH222" si="34">AF222+AG222</f>
        <v>3440000000</v>
      </c>
      <c r="AI222" s="1172">
        <v>3440</v>
      </c>
      <c r="AJ222" s="404"/>
      <c r="AK222" s="397"/>
      <c r="AL222" s="397"/>
      <c r="AM222" s="397"/>
      <c r="AN222" s="397"/>
      <c r="AO222" s="397"/>
      <c r="AP222" s="397"/>
      <c r="AQ222" s="397"/>
      <c r="AR222" s="397"/>
      <c r="AS222" s="397"/>
      <c r="AT222" s="397"/>
      <c r="AU222" s="397"/>
      <c r="AV222" s="397"/>
      <c r="AW222" s="397"/>
      <c r="AX222" s="397"/>
      <c r="AY222" s="397"/>
      <c r="AZ222" s="397"/>
      <c r="BA222" s="397"/>
      <c r="BB222" s="397"/>
      <c r="BC222" s="397"/>
      <c r="BD222" s="397"/>
      <c r="BE222" s="397"/>
      <c r="BF222" s="397"/>
      <c r="BG222" s="397"/>
      <c r="BH222" s="397"/>
      <c r="BI222" s="397"/>
      <c r="BJ222" s="397"/>
      <c r="BK222" s="397"/>
      <c r="BL222" s="397"/>
      <c r="BM222" s="397"/>
      <c r="BN222" s="397">
        <v>3400</v>
      </c>
      <c r="BO222" s="397">
        <v>40</v>
      </c>
      <c r="BP222" s="397"/>
      <c r="BQ222" s="397"/>
      <c r="BR222" s="397"/>
      <c r="BS222" s="397"/>
      <c r="BT222" s="397"/>
      <c r="BU222" s="397"/>
      <c r="BV222" s="397"/>
      <c r="BW222" s="397"/>
      <c r="BX222" s="397"/>
      <c r="BY222" s="397"/>
      <c r="BZ222" s="397"/>
      <c r="CA222" s="397"/>
      <c r="CB222" s="397"/>
      <c r="CC222" s="397"/>
      <c r="CD222" s="397"/>
      <c r="CE222" s="397"/>
      <c r="CF222" s="397"/>
      <c r="CG222" s="397"/>
      <c r="CH222" s="397"/>
      <c r="CI222" s="397"/>
      <c r="CJ222" s="397"/>
      <c r="CK222" s="397"/>
      <c r="CL222" s="397"/>
      <c r="CM222" s="398"/>
      <c r="CN222" s="398"/>
      <c r="CO222" s="1173"/>
      <c r="CP222" s="1216" t="s">
        <v>809</v>
      </c>
      <c r="CQ222" s="399" t="s">
        <v>810</v>
      </c>
      <c r="CR222" s="546">
        <v>41041</v>
      </c>
      <c r="CS222" s="547" t="s">
        <v>811</v>
      </c>
      <c r="CT222" s="489" t="s">
        <v>120</v>
      </c>
      <c r="CU222" s="491">
        <f t="shared" ref="CU222:CU223" si="35">AH222</f>
        <v>3440000000</v>
      </c>
      <c r="CV222" s="522">
        <v>93221</v>
      </c>
      <c r="CW222" s="522" t="s">
        <v>812</v>
      </c>
      <c r="CX222" s="522">
        <v>28</v>
      </c>
      <c r="CY222" s="522" t="s">
        <v>813</v>
      </c>
      <c r="CZ222" s="522">
        <v>7102</v>
      </c>
      <c r="DA222" s="522" t="s">
        <v>814</v>
      </c>
      <c r="DB222" s="522" t="s">
        <v>815</v>
      </c>
      <c r="DC222" s="579" t="s">
        <v>816</v>
      </c>
      <c r="DD222" s="53">
        <f t="shared" si="32"/>
        <v>3440000000</v>
      </c>
      <c r="DE222" s="53">
        <f t="shared" si="33"/>
        <v>0</v>
      </c>
      <c r="DF222" s="65"/>
      <c r="DG222" s="65"/>
      <c r="DH222" s="65"/>
      <c r="DI222" s="65"/>
      <c r="DJ222" s="65"/>
      <c r="DK222" s="65"/>
      <c r="DL222" s="65"/>
      <c r="DM222" s="65"/>
      <c r="DN222" s="65"/>
      <c r="DO222" s="65"/>
      <c r="DP222" s="65"/>
      <c r="DQ222" s="65"/>
      <c r="DR222" s="65"/>
      <c r="DS222" s="65"/>
      <c r="DT222" s="65"/>
      <c r="DU222" s="65"/>
      <c r="DV222" s="65"/>
      <c r="DW222" s="65"/>
      <c r="DX222" s="65"/>
      <c r="DY222" s="65"/>
      <c r="DZ222" s="65"/>
      <c r="EA222" s="65"/>
      <c r="EB222" s="65"/>
      <c r="EC222" s="65"/>
      <c r="ED222" s="65"/>
      <c r="EE222" s="65"/>
      <c r="EF222" s="65"/>
      <c r="EG222" s="65"/>
      <c r="EH222" s="65"/>
      <c r="EI222" s="65"/>
      <c r="EJ222" s="65"/>
      <c r="EK222" s="65"/>
      <c r="EL222" s="65"/>
      <c r="EM222" s="65"/>
      <c r="EN222" s="65"/>
      <c r="EO222" s="65"/>
      <c r="EP222" s="65"/>
      <c r="EQ222" s="65"/>
      <c r="ER222" s="65"/>
      <c r="ES222" s="65"/>
      <c r="ET222" s="65"/>
      <c r="EU222" s="65"/>
      <c r="EV222" s="65"/>
      <c r="EW222" s="65"/>
      <c r="EX222" s="65"/>
      <c r="EY222" s="65"/>
      <c r="EZ222" s="65"/>
      <c r="FA222" s="65"/>
      <c r="FB222" s="65"/>
      <c r="FC222" s="65"/>
      <c r="FD222" s="65"/>
      <c r="FE222" s="65"/>
      <c r="FF222" s="65"/>
      <c r="FG222" s="65"/>
      <c r="FH222" s="65"/>
      <c r="FI222" s="65"/>
      <c r="FJ222" s="65"/>
      <c r="FK222" s="65"/>
      <c r="FL222" s="65"/>
      <c r="FM222" s="65"/>
      <c r="FN222" s="65"/>
      <c r="FO222" s="65"/>
      <c r="FP222" s="65"/>
      <c r="FQ222" s="65"/>
      <c r="FR222" s="65"/>
      <c r="FS222" s="65"/>
      <c r="FT222" s="65"/>
      <c r="FU222" s="65"/>
      <c r="FV222" s="65"/>
      <c r="FW222" s="65"/>
      <c r="FX222" s="65"/>
      <c r="FY222" s="65"/>
      <c r="FZ222" s="65"/>
      <c r="GA222" s="65"/>
      <c r="GB222" s="65"/>
      <c r="GC222" s="65"/>
      <c r="GD222" s="65"/>
      <c r="GE222" s="65"/>
      <c r="GF222" s="65"/>
      <c r="GG222" s="65"/>
      <c r="GH222" s="65"/>
      <c r="GI222" s="65"/>
      <c r="GJ222" s="65"/>
      <c r="GK222" s="65"/>
      <c r="GL222" s="65"/>
      <c r="GM222" s="65"/>
      <c r="GN222" s="65"/>
      <c r="GO222" s="65"/>
      <c r="GP222" s="65"/>
      <c r="GQ222" s="65"/>
      <c r="GR222" s="65"/>
      <c r="GS222" s="65"/>
      <c r="GT222" s="65"/>
      <c r="GU222" s="65"/>
      <c r="GV222" s="65"/>
      <c r="GW222" s="65"/>
      <c r="GX222" s="65"/>
      <c r="GY222" s="65"/>
      <c r="GZ222" s="65"/>
      <c r="HA222" s="65"/>
      <c r="HB222" s="65"/>
      <c r="HC222" s="65"/>
      <c r="HD222" s="65"/>
      <c r="HE222" s="65"/>
      <c r="HF222" s="65"/>
      <c r="HG222" s="65"/>
      <c r="HH222" s="65"/>
      <c r="HI222" s="65"/>
      <c r="HJ222" s="65"/>
      <c r="HK222" s="65"/>
      <c r="HL222" s="65"/>
      <c r="HM222" s="65"/>
      <c r="HN222" s="65"/>
      <c r="HO222" s="65"/>
      <c r="HP222" s="65"/>
      <c r="HQ222" s="65"/>
      <c r="HR222" s="65"/>
      <c r="HS222" s="65"/>
      <c r="HT222" s="65"/>
      <c r="HU222" s="65"/>
      <c r="HV222" s="65"/>
      <c r="HW222" s="65"/>
      <c r="HX222" s="65"/>
      <c r="HY222" s="65"/>
    </row>
    <row r="223" spans="1:233" s="120" customFormat="1" ht="27.75" customHeight="1" thickBot="1" x14ac:dyDescent="0.3">
      <c r="A223" s="1293" t="s">
        <v>817</v>
      </c>
      <c r="B223" s="1294"/>
      <c r="C223" s="1294"/>
      <c r="D223" s="1294"/>
      <c r="E223" s="1294"/>
      <c r="F223" s="1294"/>
      <c r="G223" s="1294"/>
      <c r="H223" s="1295"/>
      <c r="I223" s="1294"/>
      <c r="J223" s="1294"/>
      <c r="K223" s="1294"/>
      <c r="L223" s="1294"/>
      <c r="M223" s="1294"/>
      <c r="N223" s="1294"/>
      <c r="O223" s="1294"/>
      <c r="P223" s="1294"/>
      <c r="Q223" s="1294"/>
      <c r="R223" s="1294"/>
      <c r="S223" s="1294"/>
      <c r="T223" s="1294"/>
      <c r="U223" s="1294"/>
      <c r="V223" s="1294"/>
      <c r="W223" s="1294"/>
      <c r="X223" s="1294"/>
      <c r="Y223" s="1294"/>
      <c r="Z223" s="1294"/>
      <c r="AA223" s="1294"/>
      <c r="AB223" s="1294"/>
      <c r="AC223" s="1294"/>
      <c r="AD223" s="1294"/>
      <c r="AE223" s="1294"/>
      <c r="AF223" s="361">
        <f>SUM(AF14:AF222)</f>
        <v>7147338920.3000002</v>
      </c>
      <c r="AG223" s="361">
        <f>SUM(AG14:AG222)</f>
        <v>247163844920.40002</v>
      </c>
      <c r="AH223" s="362">
        <f>SUM(AH13:AH222)</f>
        <v>254311183840.70001</v>
      </c>
      <c r="AI223" s="622">
        <v>251821.44050070003</v>
      </c>
      <c r="AJ223" s="622">
        <v>220</v>
      </c>
      <c r="AK223" s="622">
        <v>0.5</v>
      </c>
      <c r="AL223" s="622">
        <v>1E-3</v>
      </c>
      <c r="AM223" s="622">
        <v>0.1</v>
      </c>
      <c r="AN223" s="622">
        <v>0.05</v>
      </c>
      <c r="AO223" s="622">
        <v>14.9985</v>
      </c>
      <c r="AP223" s="622">
        <v>409.05</v>
      </c>
      <c r="AQ223" s="622">
        <v>95.2029</v>
      </c>
      <c r="AR223" s="622">
        <v>23.7</v>
      </c>
      <c r="AS223" s="622">
        <v>136.6875</v>
      </c>
      <c r="AT223" s="622">
        <v>3925.7166014999998</v>
      </c>
      <c r="AU223" s="622">
        <v>11.85</v>
      </c>
      <c r="AV223" s="622">
        <v>357.87000000000012</v>
      </c>
      <c r="AW223" s="622">
        <v>88.875</v>
      </c>
      <c r="AX223" s="622">
        <v>15.891200000000001</v>
      </c>
      <c r="AY223" s="622">
        <v>13.656499999999999</v>
      </c>
      <c r="AZ223" s="622">
        <v>44.4375</v>
      </c>
      <c r="BA223" s="622">
        <v>25.64</v>
      </c>
      <c r="BB223" s="622">
        <v>584.50125000000003</v>
      </c>
      <c r="BC223" s="622">
        <v>2926.4544688000005</v>
      </c>
      <c r="BD223" s="622">
        <v>4.5</v>
      </c>
      <c r="BE223" s="622">
        <v>108</v>
      </c>
      <c r="BF223" s="622">
        <v>5.8199999999995233</v>
      </c>
      <c r="BG223" s="623">
        <v>1267.2</v>
      </c>
      <c r="BH223" s="623">
        <v>9.9922014000000008</v>
      </c>
      <c r="BI223" s="623">
        <v>7.2</v>
      </c>
      <c r="BJ223" s="623">
        <v>672</v>
      </c>
      <c r="BK223" s="623">
        <v>2</v>
      </c>
      <c r="BL223" s="623">
        <v>1600</v>
      </c>
      <c r="BM223" s="623">
        <v>14.5</v>
      </c>
      <c r="BN223" s="623">
        <v>3400</v>
      </c>
      <c r="BO223" s="623">
        <v>40</v>
      </c>
      <c r="BP223" s="623">
        <v>3800.3</v>
      </c>
      <c r="BQ223" s="623">
        <v>10</v>
      </c>
      <c r="BR223" s="623">
        <v>700</v>
      </c>
      <c r="BS223" s="623">
        <v>2</v>
      </c>
      <c r="BT223" s="623">
        <v>20</v>
      </c>
      <c r="BU223" s="623">
        <v>482.56672800000001</v>
      </c>
      <c r="BV223" s="623">
        <v>9924.4867210000011</v>
      </c>
      <c r="BW223" s="623">
        <v>22851.955586</v>
      </c>
      <c r="BX223" s="623">
        <v>174584.53484400001</v>
      </c>
      <c r="BY223" s="623">
        <v>20</v>
      </c>
      <c r="BZ223" s="623">
        <v>0.15</v>
      </c>
      <c r="CA223" s="623">
        <v>70</v>
      </c>
      <c r="CB223" s="623">
        <v>2E-3</v>
      </c>
      <c r="CC223" s="623">
        <v>0.05</v>
      </c>
      <c r="CD223" s="623">
        <v>1</v>
      </c>
      <c r="CE223" s="623">
        <v>0</v>
      </c>
      <c r="CF223" s="623">
        <v>2000.0000000000036</v>
      </c>
      <c r="CG223" s="623">
        <v>228</v>
      </c>
      <c r="CH223" s="623">
        <v>20</v>
      </c>
      <c r="CI223" s="623">
        <v>30</v>
      </c>
      <c r="CJ223" s="623">
        <v>2850</v>
      </c>
      <c r="CK223" s="623">
        <v>3200</v>
      </c>
      <c r="CL223" s="623">
        <v>300</v>
      </c>
      <c r="CM223" s="623">
        <v>0</v>
      </c>
      <c r="CN223" s="623">
        <v>400</v>
      </c>
      <c r="CO223" s="623">
        <v>15000</v>
      </c>
      <c r="CP223" s="1228"/>
      <c r="CQ223" s="624"/>
      <c r="CR223" s="624"/>
      <c r="CS223" s="624"/>
      <c r="CT223" s="624"/>
      <c r="CU223" s="625">
        <f t="shared" si="35"/>
        <v>254311183840.70001</v>
      </c>
      <c r="CV223" s="626"/>
      <c r="CW223" s="626"/>
      <c r="CX223" s="627"/>
      <c r="CY223" s="626"/>
      <c r="CZ223" s="626"/>
      <c r="DA223" s="626"/>
      <c r="DB223" s="626"/>
      <c r="DC223" s="626"/>
      <c r="DD223" s="118"/>
      <c r="DE223" s="118"/>
      <c r="DF223" s="118"/>
      <c r="DG223" s="118"/>
      <c r="DH223" s="118"/>
      <c r="DI223" s="118"/>
      <c r="DJ223" s="118"/>
      <c r="DK223" s="118"/>
      <c r="DL223" s="118"/>
      <c r="DM223" s="118"/>
      <c r="DN223" s="118"/>
      <c r="DO223" s="118"/>
      <c r="DP223" s="118"/>
      <c r="DQ223" s="118"/>
      <c r="DR223" s="118"/>
      <c r="DS223" s="118"/>
      <c r="DT223" s="118"/>
      <c r="DU223" s="118"/>
      <c r="DV223" s="118"/>
      <c r="DW223" s="118"/>
      <c r="DX223" s="118"/>
      <c r="DY223" s="118"/>
      <c r="DZ223" s="118"/>
      <c r="EA223" s="118"/>
      <c r="EB223" s="118"/>
      <c r="EC223" s="118"/>
      <c r="ED223" s="118"/>
      <c r="EE223" s="118"/>
      <c r="EF223" s="118"/>
      <c r="EG223" s="118"/>
      <c r="EH223" s="118"/>
      <c r="EI223" s="118"/>
      <c r="EJ223" s="118"/>
      <c r="EK223" s="118"/>
      <c r="EL223" s="118"/>
      <c r="EM223" s="118"/>
      <c r="EN223" s="118"/>
      <c r="EO223" s="118"/>
      <c r="EP223" s="118"/>
      <c r="EQ223" s="118"/>
      <c r="ER223" s="118"/>
      <c r="ES223" s="118"/>
      <c r="ET223" s="118"/>
      <c r="EU223" s="118"/>
      <c r="EV223" s="118"/>
      <c r="EW223" s="118"/>
      <c r="EX223" s="118"/>
      <c r="EY223" s="118"/>
      <c r="EZ223" s="118"/>
      <c r="FA223" s="118"/>
      <c r="FB223" s="118"/>
      <c r="FC223" s="118"/>
      <c r="FD223" s="118"/>
      <c r="FE223" s="118"/>
      <c r="FF223" s="118"/>
      <c r="FG223" s="118"/>
      <c r="FH223" s="118"/>
      <c r="FI223" s="118"/>
      <c r="FJ223" s="118"/>
      <c r="FK223" s="118"/>
      <c r="FL223" s="118"/>
      <c r="FM223" s="118"/>
      <c r="FN223" s="118"/>
      <c r="FO223" s="118"/>
      <c r="FP223" s="118"/>
      <c r="FQ223" s="118"/>
      <c r="FR223" s="118"/>
      <c r="FS223" s="118"/>
      <c r="FT223" s="118"/>
      <c r="FU223" s="118"/>
      <c r="FV223" s="118"/>
      <c r="FW223" s="118"/>
      <c r="FX223" s="118"/>
      <c r="FY223" s="118"/>
      <c r="FZ223" s="118"/>
      <c r="GA223" s="118"/>
      <c r="GB223" s="118"/>
      <c r="GC223" s="118"/>
      <c r="GD223" s="118"/>
      <c r="GE223" s="118"/>
      <c r="GF223" s="118"/>
      <c r="GG223" s="118"/>
      <c r="GH223" s="118"/>
      <c r="GI223" s="118"/>
      <c r="GJ223" s="118"/>
      <c r="GK223" s="118"/>
      <c r="GL223" s="118"/>
      <c r="GM223" s="118"/>
      <c r="GN223" s="118"/>
      <c r="GO223" s="118"/>
      <c r="GP223" s="118"/>
      <c r="GQ223" s="118"/>
      <c r="GR223" s="118"/>
      <c r="GS223" s="118"/>
      <c r="GT223" s="118"/>
      <c r="GU223" s="118"/>
      <c r="GV223" s="118"/>
      <c r="GW223" s="118"/>
      <c r="GX223" s="118"/>
      <c r="GY223" s="118"/>
      <c r="GZ223" s="118"/>
      <c r="HA223" s="118"/>
      <c r="HB223" s="118"/>
      <c r="HC223" s="118"/>
      <c r="HD223" s="118"/>
      <c r="HE223" s="118"/>
      <c r="HF223" s="118"/>
      <c r="HG223" s="118"/>
      <c r="HH223" s="118"/>
      <c r="HI223" s="118"/>
      <c r="HJ223" s="118"/>
      <c r="HK223" s="118"/>
      <c r="HL223" s="118"/>
      <c r="HM223" s="118"/>
      <c r="HN223" s="118"/>
      <c r="HO223" s="118"/>
      <c r="HP223" s="118"/>
      <c r="HQ223" s="118"/>
      <c r="HR223" s="118"/>
      <c r="HS223" s="119"/>
      <c r="HT223" s="119"/>
      <c r="HU223" s="119"/>
      <c r="HV223" s="119"/>
      <c r="HW223" s="119"/>
      <c r="HX223" s="119"/>
      <c r="HY223" s="119"/>
    </row>
    <row r="224" spans="1:233" s="2" customFormat="1" ht="24" customHeight="1" thickBot="1" x14ac:dyDescent="0.3">
      <c r="A224" s="628"/>
      <c r="B224" s="629"/>
      <c r="C224" s="629"/>
      <c r="D224" s="629"/>
      <c r="E224" s="629"/>
      <c r="F224" s="629"/>
      <c r="G224" s="630"/>
      <c r="H224" s="121"/>
      <c r="I224" s="631"/>
      <c r="J224" s="632"/>
      <c r="K224" s="632"/>
      <c r="L224" s="633"/>
      <c r="M224" s="632"/>
      <c r="N224" s="641">
        <f>SUBTOTAL(9,N19:N222)</f>
        <v>254311183840.70001</v>
      </c>
      <c r="O224" s="634"/>
      <c r="P224" s="629"/>
      <c r="Q224" s="635"/>
      <c r="R224" s="629"/>
      <c r="S224" s="629"/>
      <c r="T224" s="636"/>
      <c r="U224" s="636"/>
      <c r="V224" s="632"/>
      <c r="W224" s="634"/>
      <c r="X224" s="637"/>
      <c r="Y224" s="638"/>
      <c r="Z224" s="638"/>
      <c r="AA224" s="641">
        <f>SUBTOTAL(9,AA19:AA222)</f>
        <v>254311183.8407</v>
      </c>
      <c r="AB224" s="634"/>
      <c r="AC224" s="634"/>
      <c r="AD224" s="629"/>
      <c r="AE224" s="629"/>
      <c r="AF224" s="635"/>
      <c r="AG224" s="635"/>
      <c r="AH224" s="641">
        <f>SUBTOTAL(9,AH19:AH222)</f>
        <v>254311183840.70001</v>
      </c>
      <c r="AI224" s="635"/>
      <c r="AJ224" s="635"/>
      <c r="AK224" s="635"/>
      <c r="AL224" s="635"/>
      <c r="AM224" s="635"/>
      <c r="AN224" s="635"/>
      <c r="AO224" s="635"/>
      <c r="AP224" s="635"/>
      <c r="AQ224" s="635"/>
      <c r="AR224" s="635"/>
      <c r="AS224" s="635"/>
      <c r="AT224" s="635"/>
      <c r="AU224" s="635"/>
      <c r="AV224" s="635"/>
      <c r="AW224" s="635"/>
      <c r="AX224" s="635"/>
      <c r="AY224" s="635"/>
      <c r="AZ224" s="635"/>
      <c r="BA224" s="635"/>
      <c r="BB224" s="635"/>
      <c r="BC224" s="635"/>
      <c r="BD224" s="635"/>
      <c r="BE224" s="635"/>
      <c r="BF224" s="635"/>
      <c r="BG224" s="635"/>
      <c r="BH224" s="635"/>
      <c r="BI224" s="635"/>
      <c r="BJ224" s="635"/>
      <c r="BK224" s="635"/>
      <c r="BL224" s="639"/>
      <c r="BM224" s="639"/>
      <c r="BN224" s="639"/>
      <c r="BO224" s="639"/>
      <c r="BP224" s="639"/>
      <c r="BQ224" s="639"/>
      <c r="BR224" s="639"/>
      <c r="BS224" s="639"/>
      <c r="BT224" s="639"/>
      <c r="BU224" s="639"/>
      <c r="BV224" s="639"/>
      <c r="BW224" s="639"/>
      <c r="BX224" s="639"/>
      <c r="BY224" s="639"/>
      <c r="BZ224" s="639"/>
      <c r="CA224" s="639"/>
      <c r="CB224" s="639"/>
      <c r="CC224" s="639"/>
      <c r="CD224" s="639"/>
      <c r="CE224" s="639"/>
      <c r="CF224" s="639"/>
      <c r="CG224" s="639"/>
      <c r="CH224" s="639"/>
      <c r="CI224" s="639"/>
      <c r="CJ224" s="639"/>
      <c r="CK224" s="639"/>
      <c r="CL224" s="639"/>
      <c r="CM224" s="639"/>
      <c r="CN224" s="639"/>
      <c r="CO224" s="639"/>
      <c r="CP224" s="1229"/>
      <c r="CQ224" s="639"/>
      <c r="CR224" s="639"/>
      <c r="CS224" s="639"/>
      <c r="CT224" s="638"/>
      <c r="CU224" s="637"/>
      <c r="CV224" s="638"/>
      <c r="CW224" s="638"/>
      <c r="CX224" s="638"/>
      <c r="CY224" s="638"/>
      <c r="CZ224" s="638"/>
      <c r="DA224" s="638"/>
      <c r="DB224" s="638"/>
      <c r="DC224" s="640"/>
    </row>
    <row r="225" spans="1:107" s="2" customFormat="1" ht="24" customHeight="1" x14ac:dyDescent="0.25">
      <c r="A225" s="125"/>
      <c r="B225" s="124"/>
      <c r="C225" s="124"/>
      <c r="D225" s="124"/>
      <c r="E225" s="124"/>
      <c r="F225" s="124"/>
      <c r="G225" s="124"/>
      <c r="H225" s="123"/>
      <c r="I225" s="127"/>
      <c r="J225" s="127"/>
      <c r="K225" s="127"/>
      <c r="L225" s="129"/>
      <c r="M225" s="127"/>
      <c r="N225" s="129"/>
      <c r="O225" s="265"/>
      <c r="P225" s="124"/>
      <c r="Q225" s="129"/>
      <c r="R225" s="124"/>
      <c r="S225" s="124"/>
      <c r="T225" s="215"/>
      <c r="U225" s="215"/>
      <c r="V225" s="124"/>
      <c r="W225" s="265"/>
      <c r="X225" s="236"/>
      <c r="Y225" s="235"/>
      <c r="Z225" s="235"/>
      <c r="AA225" s="248"/>
      <c r="AB225" s="265"/>
      <c r="AC225" s="265"/>
      <c r="AD225" s="124"/>
      <c r="AE225" s="124"/>
      <c r="AF225" s="129"/>
      <c r="AG225" s="129"/>
      <c r="AH225" s="130"/>
      <c r="AI225" s="129"/>
      <c r="AJ225" s="122"/>
      <c r="AK225" s="122"/>
      <c r="AL225" s="122"/>
      <c r="AM225" s="122"/>
      <c r="AN225" s="122"/>
      <c r="AO225" s="122"/>
      <c r="AP225" s="122"/>
      <c r="AQ225" s="122"/>
      <c r="AR225" s="122"/>
      <c r="AS225" s="122"/>
      <c r="AT225" s="122"/>
      <c r="AU225" s="122"/>
      <c r="AV225" s="122"/>
      <c r="AW225" s="122"/>
      <c r="AX225" s="122"/>
      <c r="AY225" s="122"/>
      <c r="AZ225" s="122"/>
      <c r="BA225" s="122"/>
      <c r="BB225" s="122"/>
      <c r="BC225" s="122"/>
      <c r="BD225" s="122"/>
      <c r="BE225" s="122"/>
      <c r="BF225" s="122"/>
      <c r="BG225" s="122"/>
      <c r="BH225" s="122"/>
      <c r="BI225" s="122"/>
      <c r="BJ225" s="122"/>
      <c r="BK225" s="122"/>
      <c r="CP225" s="1215"/>
      <c r="CT225" s="235"/>
      <c r="CU225" s="236"/>
      <c r="CV225" s="235"/>
      <c r="CW225" s="235"/>
      <c r="CX225" s="235"/>
      <c r="CY225" s="235"/>
      <c r="CZ225" s="235"/>
      <c r="DA225" s="235"/>
      <c r="DB225" s="235"/>
      <c r="DC225" s="235"/>
    </row>
    <row r="226" spans="1:107" s="131" customFormat="1" ht="23.25" customHeight="1" x14ac:dyDescent="0.25">
      <c r="A226" s="125"/>
      <c r="B226" s="124"/>
      <c r="C226" s="124"/>
      <c r="D226" s="124"/>
      <c r="E226" s="124"/>
      <c r="F226" s="124"/>
      <c r="G226" s="124"/>
      <c r="H226" s="124"/>
      <c r="I226" s="127"/>
      <c r="J226" s="127"/>
      <c r="K226" s="127"/>
      <c r="L226" s="126"/>
      <c r="M226" s="127"/>
      <c r="N226" s="126"/>
      <c r="O226" s="170"/>
      <c r="P226" s="124"/>
      <c r="Q226" s="126"/>
      <c r="R226" s="124"/>
      <c r="S226" s="124"/>
      <c r="T226" s="215"/>
      <c r="U226" s="215"/>
      <c r="V226" s="226"/>
      <c r="W226" s="171"/>
      <c r="X226" s="238"/>
      <c r="Y226" s="209"/>
      <c r="Z226" s="209"/>
      <c r="AA226" s="248"/>
      <c r="AB226" s="170"/>
      <c r="AC226" s="170"/>
      <c r="AD226" s="127"/>
      <c r="AE226" s="124"/>
      <c r="AF226" s="129"/>
      <c r="AG226" s="129"/>
      <c r="AH226" s="130"/>
      <c r="AI226" s="129"/>
      <c r="AJ226" s="129"/>
      <c r="AK226" s="129"/>
      <c r="AL226" s="129"/>
      <c r="AM226" s="129"/>
      <c r="AN226" s="129"/>
      <c r="AO226" s="129"/>
      <c r="AP226" s="129"/>
      <c r="AQ226" s="129"/>
      <c r="AR226" s="129"/>
      <c r="AS226" s="129"/>
      <c r="AT226" s="129"/>
      <c r="AU226" s="129"/>
      <c r="AV226" s="129"/>
      <c r="AW226" s="129"/>
      <c r="AX226" s="129"/>
      <c r="AY226" s="129"/>
      <c r="AZ226" s="129"/>
      <c r="BA226" s="129"/>
      <c r="BB226" s="129"/>
      <c r="BC226" s="129"/>
      <c r="BD226" s="129"/>
      <c r="BE226" s="129"/>
      <c r="BF226" s="129"/>
      <c r="BG226" s="129"/>
      <c r="BH226" s="129"/>
      <c r="BI226" s="129"/>
      <c r="BJ226" s="129"/>
      <c r="BK226" s="129"/>
      <c r="CP226" s="1230"/>
      <c r="CT226" s="209"/>
      <c r="CU226" s="238"/>
      <c r="CV226" s="209"/>
      <c r="CW226" s="209"/>
      <c r="CX226" s="209"/>
      <c r="CY226" s="209"/>
      <c r="CZ226" s="209"/>
      <c r="DA226" s="209"/>
      <c r="DB226" s="209"/>
      <c r="DC226" s="209"/>
    </row>
    <row r="227" spans="1:107" s="131" customFormat="1" ht="24" customHeight="1" x14ac:dyDescent="0.25">
      <c r="A227" s="125"/>
      <c r="B227" s="190"/>
      <c r="C227" s="190"/>
      <c r="D227" s="132"/>
      <c r="E227" s="132"/>
      <c r="F227" s="132"/>
      <c r="G227" s="132"/>
      <c r="H227" s="132"/>
      <c r="I227" s="132"/>
      <c r="J227" s="132"/>
      <c r="K227" s="132"/>
      <c r="L227" s="1296" t="s">
        <v>1206</v>
      </c>
      <c r="M227" s="1296"/>
      <c r="N227" s="1296"/>
      <c r="O227" s="1296"/>
      <c r="P227" s="1296"/>
      <c r="Q227" s="1296"/>
      <c r="R227" s="1296"/>
      <c r="S227" s="167"/>
      <c r="T227" s="1297" t="s">
        <v>818</v>
      </c>
      <c r="U227" s="1297"/>
      <c r="V227" s="1297"/>
      <c r="W227" s="1297"/>
      <c r="X227" s="1297"/>
      <c r="Y227" s="1297"/>
      <c r="Z227" s="1297"/>
      <c r="AA227" s="1298"/>
      <c r="AB227" s="1296"/>
      <c r="AC227" s="1296"/>
      <c r="AD227" s="1299"/>
      <c r="AE227" s="1299"/>
      <c r="AG227" s="129"/>
      <c r="AH227" s="130"/>
      <c r="AI227" s="129"/>
      <c r="AJ227" s="129"/>
      <c r="AK227" s="129"/>
      <c r="AL227" s="129"/>
      <c r="AM227" s="129"/>
      <c r="AN227" s="129"/>
      <c r="AO227" s="129"/>
      <c r="AP227" s="129"/>
      <c r="AQ227" s="129"/>
      <c r="AR227" s="129"/>
      <c r="AS227" s="129"/>
      <c r="AT227" s="129"/>
      <c r="AU227" s="129"/>
      <c r="AV227" s="129"/>
      <c r="AW227" s="129"/>
      <c r="AX227" s="129"/>
      <c r="AY227" s="129"/>
      <c r="AZ227" s="129"/>
      <c r="BA227" s="129"/>
      <c r="BB227" s="129"/>
      <c r="BC227" s="129"/>
      <c r="BD227" s="129"/>
      <c r="BE227" s="129"/>
      <c r="BF227" s="129"/>
      <c r="BG227" s="129"/>
      <c r="BH227" s="129"/>
      <c r="BI227" s="129"/>
      <c r="BJ227" s="129"/>
      <c r="BK227" s="129"/>
      <c r="CP227" s="1230"/>
      <c r="CT227" s="209"/>
      <c r="CU227" s="238"/>
      <c r="CV227" s="209"/>
      <c r="CW227" s="209"/>
      <c r="CX227" s="209"/>
      <c r="CY227" s="209"/>
      <c r="CZ227" s="209"/>
      <c r="DA227" s="209"/>
      <c r="DB227" s="209"/>
      <c r="DC227" s="209"/>
    </row>
    <row r="228" spans="1:107" s="131" customFormat="1" ht="24" customHeight="1" x14ac:dyDescent="0.25">
      <c r="A228" s="125"/>
      <c r="B228" s="190"/>
      <c r="C228" s="190"/>
      <c r="D228" s="133"/>
      <c r="E228" s="133"/>
      <c r="F228" s="133"/>
      <c r="G228" s="133"/>
      <c r="H228" s="133"/>
      <c r="I228" s="133"/>
      <c r="J228" s="133"/>
      <c r="K228" s="133"/>
      <c r="L228" s="1324" t="s">
        <v>819</v>
      </c>
      <c r="M228" s="1324"/>
      <c r="N228" s="1324"/>
      <c r="O228" s="1324"/>
      <c r="P228" s="1324"/>
      <c r="Q228" s="1324"/>
      <c r="R228" s="1324"/>
      <c r="S228" s="169"/>
      <c r="T228" s="1325" t="s">
        <v>820</v>
      </c>
      <c r="U228" s="1325"/>
      <c r="V228" s="1325"/>
      <c r="W228" s="1325"/>
      <c r="X228" s="1325"/>
      <c r="Y228" s="1325"/>
      <c r="Z228" s="1325"/>
      <c r="AA228" s="1326"/>
      <c r="AB228" s="1324"/>
      <c r="AC228" s="1324"/>
      <c r="AD228" s="1327"/>
      <c r="AE228" s="1327"/>
      <c r="AG228" s="129"/>
      <c r="AH228" s="130"/>
      <c r="AI228" s="129"/>
      <c r="AJ228" s="129"/>
      <c r="AK228" s="129"/>
      <c r="AL228" s="129"/>
      <c r="AM228" s="129"/>
      <c r="AN228" s="129"/>
      <c r="AO228" s="129"/>
      <c r="AP228" s="129"/>
      <c r="AQ228" s="129"/>
      <c r="AR228" s="129"/>
      <c r="AS228" s="129"/>
      <c r="AT228" s="129"/>
      <c r="AU228" s="129"/>
      <c r="AV228" s="129"/>
      <c r="AW228" s="129"/>
      <c r="AX228" s="129"/>
      <c r="AY228" s="129"/>
      <c r="AZ228" s="129"/>
      <c r="BA228" s="129"/>
      <c r="BB228" s="129"/>
      <c r="BC228" s="129"/>
      <c r="BD228" s="129"/>
      <c r="BE228" s="129"/>
      <c r="BF228" s="129"/>
      <c r="BG228" s="129"/>
      <c r="BH228" s="129"/>
      <c r="BI228" s="129"/>
      <c r="BJ228" s="129"/>
      <c r="BK228" s="129"/>
      <c r="CP228" s="1230"/>
      <c r="CT228" s="209"/>
      <c r="CU228" s="238"/>
      <c r="CV228" s="209"/>
      <c r="CW228" s="209"/>
      <c r="CX228" s="209"/>
      <c r="CY228" s="209"/>
      <c r="CZ228" s="209"/>
      <c r="DA228" s="209"/>
      <c r="DB228" s="209"/>
      <c r="DC228" s="209"/>
    </row>
    <row r="229" spans="1:107" s="131" customFormat="1" ht="24" customHeight="1" x14ac:dyDescent="0.25">
      <c r="A229" s="125"/>
      <c r="B229" s="124"/>
      <c r="C229" s="124"/>
      <c r="D229" s="124"/>
      <c r="E229" s="124"/>
      <c r="F229" s="124"/>
      <c r="G229" s="124"/>
      <c r="H229" s="124"/>
      <c r="I229" s="127"/>
      <c r="J229" s="127"/>
      <c r="K229" s="127"/>
      <c r="L229" s="126"/>
      <c r="M229" s="127"/>
      <c r="N229" s="126"/>
      <c r="O229" s="170"/>
      <c r="P229" s="124"/>
      <c r="Q229" s="126"/>
      <c r="R229" s="124"/>
      <c r="S229" s="124"/>
      <c r="T229" s="215"/>
      <c r="U229" s="215"/>
      <c r="V229" s="124"/>
      <c r="W229" s="171"/>
      <c r="X229" s="238"/>
      <c r="Y229" s="209"/>
      <c r="Z229" s="209"/>
      <c r="AA229" s="248"/>
      <c r="AB229" s="170"/>
      <c r="AC229" s="170"/>
      <c r="AD229" s="127"/>
      <c r="AE229" s="124"/>
      <c r="AF229" s="129"/>
      <c r="AG229" s="129"/>
      <c r="AH229" s="130"/>
      <c r="AI229" s="129"/>
      <c r="AJ229" s="129"/>
      <c r="AK229" s="129"/>
      <c r="AL229" s="129"/>
      <c r="AM229" s="129"/>
      <c r="AN229" s="129"/>
      <c r="AO229" s="129"/>
      <c r="AP229" s="129"/>
      <c r="AQ229" s="129"/>
      <c r="AR229" s="129"/>
      <c r="AS229" s="129"/>
      <c r="AT229" s="129"/>
      <c r="AU229" s="129"/>
      <c r="AV229" s="129"/>
      <c r="AW229" s="129"/>
      <c r="AX229" s="129"/>
      <c r="AY229" s="129"/>
      <c r="AZ229" s="129"/>
      <c r="BA229" s="129"/>
      <c r="BB229" s="129"/>
      <c r="BC229" s="129"/>
      <c r="BD229" s="129"/>
      <c r="BE229" s="129"/>
      <c r="BF229" s="129"/>
      <c r="BG229" s="129"/>
      <c r="BH229" s="129"/>
      <c r="BI229" s="129"/>
      <c r="BJ229" s="129"/>
      <c r="BK229" s="129"/>
      <c r="CP229" s="1230"/>
      <c r="CT229" s="209"/>
      <c r="CU229" s="238"/>
      <c r="CV229" s="209"/>
      <c r="CW229" s="209"/>
      <c r="CX229" s="209"/>
      <c r="CY229" s="209"/>
      <c r="CZ229" s="209"/>
      <c r="DA229" s="209"/>
      <c r="DB229" s="209"/>
      <c r="DC229" s="209"/>
    </row>
    <row r="230" spans="1:107" s="131" customFormat="1" ht="24" customHeight="1" x14ac:dyDescent="0.25">
      <c r="A230" s="125"/>
      <c r="B230" s="124"/>
      <c r="C230" s="124"/>
      <c r="D230" s="124"/>
      <c r="E230" s="124"/>
      <c r="F230" s="124"/>
      <c r="G230" s="124"/>
      <c r="H230" s="124"/>
      <c r="I230" s="127"/>
      <c r="J230" s="127"/>
      <c r="K230" s="127"/>
      <c r="L230" s="126"/>
      <c r="M230" s="165"/>
      <c r="N230" s="126"/>
      <c r="O230" s="170"/>
      <c r="P230" s="124"/>
      <c r="Q230" s="126"/>
      <c r="R230" s="124"/>
      <c r="S230" s="124"/>
      <c r="T230" s="215"/>
      <c r="U230" s="215"/>
      <c r="V230" s="192"/>
      <c r="W230" s="171"/>
      <c r="X230" s="238"/>
      <c r="Y230" s="209"/>
      <c r="Z230" s="209"/>
      <c r="AA230" s="248"/>
      <c r="AB230" s="170"/>
      <c r="AC230" s="170"/>
      <c r="AD230" s="127"/>
      <c r="AE230" s="124"/>
      <c r="AF230" s="129"/>
      <c r="AG230" s="129"/>
      <c r="AH230" s="130"/>
      <c r="AI230" s="129"/>
      <c r="AJ230" s="129"/>
      <c r="AK230" s="129"/>
      <c r="AL230" s="129"/>
      <c r="AM230" s="129"/>
      <c r="AN230" s="129"/>
      <c r="AO230" s="129"/>
      <c r="AP230" s="129"/>
      <c r="AQ230" s="129"/>
      <c r="AR230" s="129"/>
      <c r="AS230" s="129"/>
      <c r="AT230" s="129"/>
      <c r="AU230" s="129"/>
      <c r="AV230" s="129"/>
      <c r="AW230" s="129"/>
      <c r="AX230" s="129"/>
      <c r="AY230" s="129"/>
      <c r="AZ230" s="129"/>
      <c r="BA230" s="129"/>
      <c r="BB230" s="129"/>
      <c r="BC230" s="129"/>
      <c r="BD230" s="129"/>
      <c r="BE230" s="129"/>
      <c r="BF230" s="129"/>
      <c r="BG230" s="129"/>
      <c r="BH230" s="129"/>
      <c r="BI230" s="129"/>
      <c r="BJ230" s="129"/>
      <c r="BK230" s="129"/>
      <c r="CP230" s="1230"/>
      <c r="CT230" s="209"/>
      <c r="CU230" s="238"/>
      <c r="CV230" s="209"/>
      <c r="CW230" s="209"/>
      <c r="CX230" s="209"/>
      <c r="CY230" s="209"/>
      <c r="CZ230" s="209"/>
      <c r="DA230" s="209"/>
      <c r="DB230" s="209"/>
      <c r="DC230" s="209"/>
    </row>
    <row r="231" spans="1:107" s="131" customFormat="1" ht="24" customHeight="1" x14ac:dyDescent="0.25">
      <c r="A231" s="125"/>
      <c r="B231" s="191"/>
      <c r="C231" s="191"/>
      <c r="D231" s="191"/>
      <c r="E231" s="191"/>
      <c r="F231" s="191"/>
      <c r="G231" s="191"/>
      <c r="H231" s="191"/>
      <c r="I231" s="192"/>
      <c r="J231" s="192"/>
      <c r="K231" s="192"/>
      <c r="L231" s="191"/>
      <c r="M231" s="165"/>
      <c r="N231" s="191"/>
      <c r="O231" s="192"/>
      <c r="P231" s="192"/>
      <c r="Q231" s="191"/>
      <c r="R231" s="192"/>
      <c r="S231" s="192"/>
      <c r="T231" s="216"/>
      <c r="U231" s="216"/>
      <c r="V231" s="172"/>
      <c r="W231" s="192"/>
      <c r="X231" s="238"/>
      <c r="Y231" s="209"/>
      <c r="Z231" s="209"/>
      <c r="AA231" s="249"/>
      <c r="AB231" s="192"/>
      <c r="AC231" s="192"/>
      <c r="AD231" s="192"/>
      <c r="AE231" s="192"/>
      <c r="AF231" s="134"/>
      <c r="AG231" s="129"/>
      <c r="AH231" s="130"/>
      <c r="AI231" s="129"/>
      <c r="AJ231" s="129"/>
      <c r="AK231" s="129"/>
      <c r="AL231" s="129"/>
      <c r="AM231" s="129"/>
      <c r="AN231" s="129"/>
      <c r="AO231" s="129"/>
      <c r="AP231" s="129"/>
      <c r="AQ231" s="129"/>
      <c r="AR231" s="129"/>
      <c r="AS231" s="129"/>
      <c r="AT231" s="129"/>
      <c r="AU231" s="129"/>
      <c r="AV231" s="129"/>
      <c r="AW231" s="129"/>
      <c r="AX231" s="129"/>
      <c r="AY231" s="129"/>
      <c r="AZ231" s="129"/>
      <c r="BA231" s="129"/>
      <c r="BB231" s="129"/>
      <c r="BC231" s="129"/>
      <c r="BD231" s="129"/>
      <c r="BE231" s="129"/>
      <c r="BF231" s="129"/>
      <c r="BG231" s="129"/>
      <c r="BH231" s="129"/>
      <c r="BI231" s="129"/>
      <c r="BJ231" s="129"/>
      <c r="BK231" s="129"/>
      <c r="CP231" s="1230"/>
      <c r="CT231" s="209"/>
      <c r="CU231" s="238"/>
      <c r="CV231" s="209"/>
      <c r="CW231" s="209"/>
      <c r="CX231" s="209"/>
      <c r="CY231" s="209"/>
      <c r="CZ231" s="209"/>
      <c r="DA231" s="209"/>
      <c r="DB231" s="209"/>
      <c r="DC231" s="209"/>
    </row>
    <row r="232" spans="1:107" s="131" customFormat="1" ht="48.75" customHeight="1" x14ac:dyDescent="0.25">
      <c r="A232" s="125"/>
      <c r="B232" s="135"/>
      <c r="C232" s="135"/>
      <c r="D232" s="135"/>
      <c r="E232" s="135"/>
      <c r="F232" s="135"/>
      <c r="G232" s="135"/>
      <c r="H232" s="135"/>
      <c r="I232" s="172"/>
      <c r="J232" s="172"/>
      <c r="K232" s="172"/>
      <c r="L232" s="135"/>
      <c r="M232" s="165"/>
      <c r="N232" s="135"/>
      <c r="O232" s="172"/>
      <c r="P232" s="172"/>
      <c r="Q232" s="135"/>
      <c r="R232" s="172"/>
      <c r="S232" s="172"/>
      <c r="T232" s="213"/>
      <c r="U232" s="213"/>
      <c r="V232" s="172"/>
      <c r="W232" s="172"/>
      <c r="X232" s="238"/>
      <c r="Y232" s="209"/>
      <c r="Z232" s="209"/>
      <c r="AA232" s="247"/>
      <c r="AB232" s="172"/>
      <c r="AC232" s="172"/>
      <c r="AD232" s="172"/>
      <c r="AE232" s="172"/>
      <c r="AF232" s="135"/>
      <c r="AG232" s="129"/>
      <c r="AH232" s="130"/>
      <c r="AI232" s="129"/>
      <c r="AJ232" s="129"/>
      <c r="AK232" s="129"/>
      <c r="AL232" s="129"/>
      <c r="AM232" s="129"/>
      <c r="AN232" s="129"/>
      <c r="AO232" s="129"/>
      <c r="AP232" s="129"/>
      <c r="AQ232" s="129"/>
      <c r="AR232" s="129"/>
      <c r="AS232" s="129"/>
      <c r="AT232" s="129"/>
      <c r="AU232" s="129"/>
      <c r="AV232" s="129"/>
      <c r="AW232" s="129"/>
      <c r="AX232" s="129"/>
      <c r="AY232" s="129"/>
      <c r="AZ232" s="129"/>
      <c r="BA232" s="129"/>
      <c r="BB232" s="129"/>
      <c r="BC232" s="129"/>
      <c r="BD232" s="129"/>
      <c r="BE232" s="129"/>
      <c r="BF232" s="129"/>
      <c r="BG232" s="129"/>
      <c r="BH232" s="129"/>
      <c r="BI232" s="129"/>
      <c r="BJ232" s="129"/>
      <c r="BK232" s="129"/>
      <c r="CP232" s="1230"/>
      <c r="CT232" s="209"/>
      <c r="CU232" s="238"/>
      <c r="CV232" s="209"/>
      <c r="CW232" s="209"/>
      <c r="CX232" s="209"/>
      <c r="CY232" s="209"/>
      <c r="CZ232" s="209"/>
      <c r="DA232" s="209"/>
      <c r="DB232" s="209"/>
      <c r="DC232" s="209"/>
    </row>
    <row r="233" spans="1:107" s="131" customFormat="1" ht="24" customHeight="1" x14ac:dyDescent="0.25">
      <c r="A233" s="125"/>
      <c r="B233" s="190"/>
      <c r="C233" s="190"/>
      <c r="D233" s="132"/>
      <c r="E233" s="132"/>
      <c r="F233" s="132"/>
      <c r="G233" s="132"/>
      <c r="H233" s="132"/>
      <c r="I233" s="132"/>
      <c r="J233" s="132"/>
      <c r="K233" s="132"/>
      <c r="L233" s="1296" t="s">
        <v>821</v>
      </c>
      <c r="M233" s="1296"/>
      <c r="N233" s="1296"/>
      <c r="O233" s="1296"/>
      <c r="P233" s="1296"/>
      <c r="Q233" s="1296"/>
      <c r="R233" s="1296"/>
      <c r="S233" s="167"/>
      <c r="T233" s="1297" t="s">
        <v>822</v>
      </c>
      <c r="U233" s="1297"/>
      <c r="V233" s="1297"/>
      <c r="W233" s="1297"/>
      <c r="X233" s="1297"/>
      <c r="Y233" s="1297"/>
      <c r="Z233" s="1297"/>
      <c r="AA233" s="1298"/>
      <c r="AB233" s="1296"/>
      <c r="AC233" s="1296"/>
      <c r="AD233" s="1299"/>
      <c r="AE233" s="1299"/>
      <c r="AG233" s="129"/>
      <c r="AH233" s="130"/>
      <c r="AI233" s="129"/>
      <c r="AJ233" s="129"/>
      <c r="AK233" s="129"/>
      <c r="AL233" s="129"/>
      <c r="AM233" s="129"/>
      <c r="AN233" s="129"/>
      <c r="AO233" s="129"/>
      <c r="AP233" s="129"/>
      <c r="AQ233" s="129"/>
      <c r="AR233" s="129"/>
      <c r="AS233" s="129"/>
      <c r="AT233" s="129"/>
      <c r="AU233" s="129"/>
      <c r="AV233" s="129"/>
      <c r="AW233" s="129"/>
      <c r="AX233" s="129"/>
      <c r="AY233" s="129"/>
      <c r="AZ233" s="129"/>
      <c r="BA233" s="129"/>
      <c r="BB233" s="129"/>
      <c r="BC233" s="129"/>
      <c r="BD233" s="129"/>
      <c r="BE233" s="129"/>
      <c r="BF233" s="129"/>
      <c r="BG233" s="129"/>
      <c r="BH233" s="129"/>
      <c r="BI233" s="129"/>
      <c r="BJ233" s="129"/>
      <c r="BK233" s="129"/>
      <c r="CP233" s="1230"/>
      <c r="CT233" s="209"/>
      <c r="CU233" s="238"/>
      <c r="CV233" s="209"/>
      <c r="CW233" s="209"/>
      <c r="CX233" s="209"/>
      <c r="CY233" s="209"/>
      <c r="CZ233" s="209"/>
      <c r="DA233" s="209"/>
      <c r="DB233" s="209"/>
      <c r="DC233" s="209"/>
    </row>
    <row r="234" spans="1:107" s="131" customFormat="1" ht="24" customHeight="1" x14ac:dyDescent="0.25">
      <c r="A234" s="125"/>
      <c r="B234" s="190"/>
      <c r="C234" s="190"/>
      <c r="D234" s="133"/>
      <c r="E234" s="133"/>
      <c r="F234" s="133"/>
      <c r="G234" s="133"/>
      <c r="H234" s="133"/>
      <c r="I234" s="133"/>
      <c r="J234" s="133"/>
      <c r="K234" s="133"/>
      <c r="L234" s="1324" t="s">
        <v>823</v>
      </c>
      <c r="M234" s="1324"/>
      <c r="N234" s="1324"/>
      <c r="O234" s="1324"/>
      <c r="P234" s="1324"/>
      <c r="Q234" s="1324"/>
      <c r="R234" s="1324"/>
      <c r="S234" s="169"/>
      <c r="T234" s="1325" t="s">
        <v>824</v>
      </c>
      <c r="U234" s="1325"/>
      <c r="V234" s="1325"/>
      <c r="W234" s="1325"/>
      <c r="X234" s="1325"/>
      <c r="Y234" s="1325"/>
      <c r="Z234" s="1325"/>
      <c r="AA234" s="1326"/>
      <c r="AB234" s="1324"/>
      <c r="AC234" s="1324"/>
      <c r="AD234" s="1327"/>
      <c r="AE234" s="1327"/>
      <c r="AG234" s="129"/>
      <c r="AH234" s="130"/>
      <c r="AI234" s="129"/>
      <c r="AJ234" s="129"/>
      <c r="AK234" s="129"/>
      <c r="AL234" s="129"/>
      <c r="AM234" s="129"/>
      <c r="AN234" s="129"/>
      <c r="AO234" s="129"/>
      <c r="AP234" s="129"/>
      <c r="AQ234" s="129"/>
      <c r="AR234" s="129"/>
      <c r="AS234" s="129"/>
      <c r="AT234" s="129"/>
      <c r="AU234" s="129"/>
      <c r="AV234" s="129"/>
      <c r="AW234" s="129"/>
      <c r="AX234" s="129"/>
      <c r="AY234" s="129"/>
      <c r="AZ234" s="129"/>
      <c r="BA234" s="129"/>
      <c r="BB234" s="129"/>
      <c r="BC234" s="129"/>
      <c r="BD234" s="129"/>
      <c r="BE234" s="129"/>
      <c r="BF234" s="129"/>
      <c r="BG234" s="129"/>
      <c r="BH234" s="129"/>
      <c r="BI234" s="129"/>
      <c r="BJ234" s="129"/>
      <c r="BK234" s="129"/>
      <c r="CP234" s="1230"/>
      <c r="CT234" s="209"/>
      <c r="CU234" s="238"/>
      <c r="CV234" s="209"/>
      <c r="CW234" s="209"/>
      <c r="CX234" s="209"/>
      <c r="CY234" s="209"/>
      <c r="CZ234" s="209"/>
      <c r="DA234" s="209"/>
      <c r="DB234" s="209"/>
      <c r="DC234" s="209"/>
    </row>
    <row r="235" spans="1:107" s="131" customFormat="1" ht="24" customHeight="1" x14ac:dyDescent="0.25">
      <c r="A235" s="125"/>
      <c r="B235" s="124"/>
      <c r="C235" s="124"/>
      <c r="D235" s="124"/>
      <c r="E235" s="124"/>
      <c r="F235" s="124"/>
      <c r="G235" s="124"/>
      <c r="H235" s="124"/>
      <c r="I235" s="127"/>
      <c r="J235" s="127"/>
      <c r="K235" s="127"/>
      <c r="L235" s="126"/>
      <c r="M235" s="127"/>
      <c r="N235" s="126"/>
      <c r="O235" s="170"/>
      <c r="P235" s="124"/>
      <c r="Q235" s="126"/>
      <c r="R235" s="124"/>
      <c r="S235" s="124"/>
      <c r="T235" s="215"/>
      <c r="U235" s="215"/>
      <c r="V235" s="124"/>
      <c r="W235" s="171"/>
      <c r="X235" s="238"/>
      <c r="Y235" s="209"/>
      <c r="Z235" s="209"/>
      <c r="AA235" s="248"/>
      <c r="AB235" s="170"/>
      <c r="AC235" s="170"/>
      <c r="AD235" s="127"/>
      <c r="AE235" s="124"/>
      <c r="AF235" s="129"/>
      <c r="AG235" s="129"/>
      <c r="AH235" s="130"/>
      <c r="AI235" s="129"/>
      <c r="AJ235" s="129"/>
      <c r="AK235" s="129"/>
      <c r="AL235" s="129"/>
      <c r="AM235" s="129"/>
      <c r="AN235" s="129"/>
      <c r="AO235" s="129"/>
      <c r="AP235" s="129"/>
      <c r="AQ235" s="129"/>
      <c r="AR235" s="129"/>
      <c r="AS235" s="129"/>
      <c r="AT235" s="129"/>
      <c r="AU235" s="129"/>
      <c r="AV235" s="129"/>
      <c r="AW235" s="129"/>
      <c r="AX235" s="129"/>
      <c r="AY235" s="129"/>
      <c r="AZ235" s="129"/>
      <c r="BA235" s="129"/>
      <c r="BB235" s="129"/>
      <c r="BC235" s="129"/>
      <c r="BD235" s="129"/>
      <c r="BE235" s="129"/>
      <c r="BF235" s="129"/>
      <c r="BG235" s="129"/>
      <c r="BH235" s="129"/>
      <c r="BI235" s="129"/>
      <c r="BJ235" s="129"/>
      <c r="BK235" s="129"/>
      <c r="CP235" s="1230"/>
      <c r="CT235" s="209"/>
      <c r="CU235" s="238"/>
      <c r="CV235" s="209"/>
      <c r="CW235" s="209"/>
      <c r="CX235" s="209"/>
      <c r="CY235" s="209"/>
      <c r="CZ235" s="209"/>
      <c r="DA235" s="209"/>
      <c r="DB235" s="209"/>
      <c r="DC235" s="209"/>
    </row>
    <row r="236" spans="1:107" s="131" customFormat="1" ht="87.75" customHeight="1" x14ac:dyDescent="0.25">
      <c r="A236" s="125"/>
      <c r="B236" s="124"/>
      <c r="C236" s="124"/>
      <c r="D236" s="124"/>
      <c r="E236" s="124"/>
      <c r="F236" s="124"/>
      <c r="G236" s="124"/>
      <c r="H236" s="124"/>
      <c r="I236" s="127"/>
      <c r="J236" s="127"/>
      <c r="K236" s="127"/>
      <c r="L236" s="136"/>
      <c r="M236" s="127"/>
      <c r="N236" s="136"/>
      <c r="O236" s="168"/>
      <c r="P236" s="167"/>
      <c r="Q236" s="136"/>
      <c r="R236" s="167"/>
      <c r="S236" s="167"/>
      <c r="T236" s="217"/>
      <c r="U236" s="217"/>
      <c r="V236" s="228"/>
      <c r="W236" s="171"/>
      <c r="X236" s="238"/>
      <c r="Y236" s="209"/>
      <c r="Z236" s="209"/>
      <c r="AA236" s="250"/>
      <c r="AB236" s="168"/>
      <c r="AC236" s="168"/>
      <c r="AD236" s="127"/>
      <c r="AE236" s="124"/>
      <c r="AF236" s="136"/>
      <c r="AG236" s="129"/>
      <c r="AH236" s="130"/>
      <c r="AI236" s="129"/>
      <c r="AJ236" s="129"/>
      <c r="AK236" s="129"/>
      <c r="AL236" s="129"/>
      <c r="AM236" s="129"/>
      <c r="AN236" s="129"/>
      <c r="AO236" s="129"/>
      <c r="AP236" s="129"/>
      <c r="AQ236" s="129"/>
      <c r="AR236" s="129"/>
      <c r="AS236" s="129"/>
      <c r="AT236" s="129"/>
      <c r="AU236" s="129"/>
      <c r="AV236" s="129"/>
      <c r="AW236" s="129"/>
      <c r="AX236" s="129"/>
      <c r="AY236" s="129"/>
      <c r="AZ236" s="129"/>
      <c r="BA236" s="129"/>
      <c r="BB236" s="129"/>
      <c r="BC236" s="129"/>
      <c r="BD236" s="129"/>
      <c r="BE236" s="129"/>
      <c r="BF236" s="129"/>
      <c r="BG236" s="129"/>
      <c r="BH236" s="129"/>
      <c r="BI236" s="129"/>
      <c r="BJ236" s="129"/>
      <c r="BK236" s="129"/>
      <c r="CP236" s="1230"/>
      <c r="CT236" s="209"/>
      <c r="CU236" s="238"/>
      <c r="CV236" s="209"/>
      <c r="CW236" s="209"/>
      <c r="CX236" s="209"/>
      <c r="CY236" s="209"/>
      <c r="CZ236" s="209"/>
      <c r="DA236" s="209"/>
      <c r="DB236" s="209"/>
      <c r="DC236" s="209"/>
    </row>
    <row r="237" spans="1:107" s="131" customFormat="1" ht="24" customHeight="1" x14ac:dyDescent="0.25">
      <c r="A237" s="125"/>
      <c r="B237" s="190"/>
      <c r="C237" s="190"/>
      <c r="D237" s="132"/>
      <c r="E237" s="132"/>
      <c r="F237" s="132"/>
      <c r="G237" s="132"/>
      <c r="H237" s="132"/>
      <c r="I237" s="132"/>
      <c r="J237" s="132"/>
      <c r="K237" s="132"/>
      <c r="L237" s="1296" t="s">
        <v>825</v>
      </c>
      <c r="M237" s="1296"/>
      <c r="N237" s="1296"/>
      <c r="O237" s="1296"/>
      <c r="P237" s="1296"/>
      <c r="Q237" s="1296"/>
      <c r="R237" s="1296"/>
      <c r="S237" s="167"/>
      <c r="T237" s="1297" t="s">
        <v>826</v>
      </c>
      <c r="U237" s="1297"/>
      <c r="V237" s="1297"/>
      <c r="W237" s="1297"/>
      <c r="X237" s="1297"/>
      <c r="Y237" s="1297"/>
      <c r="Z237" s="1297"/>
      <c r="AA237" s="1298"/>
      <c r="AB237" s="1296"/>
      <c r="AC237" s="1296"/>
      <c r="AD237" s="1299"/>
      <c r="AE237" s="1299"/>
      <c r="AG237" s="129"/>
      <c r="AH237" s="130"/>
      <c r="AI237" s="129"/>
      <c r="AJ237" s="129"/>
      <c r="AK237" s="129"/>
      <c r="AL237" s="129"/>
      <c r="AM237" s="129"/>
      <c r="AN237" s="129"/>
      <c r="AO237" s="129"/>
      <c r="AP237" s="129"/>
      <c r="AQ237" s="129"/>
      <c r="AR237" s="129"/>
      <c r="AS237" s="129"/>
      <c r="AT237" s="129"/>
      <c r="AU237" s="129"/>
      <c r="AV237" s="129"/>
      <c r="AW237" s="129"/>
      <c r="AX237" s="129"/>
      <c r="AY237" s="129"/>
      <c r="AZ237" s="129"/>
      <c r="BA237" s="129"/>
      <c r="BB237" s="129"/>
      <c r="BC237" s="129"/>
      <c r="BD237" s="129"/>
      <c r="BE237" s="129"/>
      <c r="BF237" s="129"/>
      <c r="BG237" s="129"/>
      <c r="BH237" s="129"/>
      <c r="BI237" s="129"/>
      <c r="BJ237" s="129"/>
      <c r="BK237" s="129"/>
      <c r="CP237" s="1230"/>
      <c r="CT237" s="209"/>
      <c r="CU237" s="238"/>
      <c r="CV237" s="209"/>
      <c r="CW237" s="209"/>
      <c r="CX237" s="209"/>
      <c r="CY237" s="209"/>
      <c r="CZ237" s="209"/>
      <c r="DA237" s="209"/>
      <c r="DB237" s="209"/>
      <c r="DC237" s="209"/>
    </row>
    <row r="238" spans="1:107" s="131" customFormat="1" ht="24" customHeight="1" x14ac:dyDescent="0.25">
      <c r="A238" s="125"/>
      <c r="B238" s="190"/>
      <c r="C238" s="190"/>
      <c r="D238" s="133"/>
      <c r="E238" s="133"/>
      <c r="F238" s="133"/>
      <c r="G238" s="133"/>
      <c r="H238" s="133"/>
      <c r="I238" s="133"/>
      <c r="J238" s="133"/>
      <c r="K238" s="133"/>
      <c r="L238" s="1324" t="s">
        <v>827</v>
      </c>
      <c r="M238" s="1324"/>
      <c r="N238" s="1324"/>
      <c r="O238" s="1324"/>
      <c r="P238" s="1324"/>
      <c r="Q238" s="1324"/>
      <c r="R238" s="1324"/>
      <c r="S238" s="169"/>
      <c r="T238" s="1325" t="s">
        <v>828</v>
      </c>
      <c r="U238" s="1325"/>
      <c r="V238" s="1325"/>
      <c r="W238" s="1325"/>
      <c r="X238" s="1325"/>
      <c r="Y238" s="1325"/>
      <c r="Z238" s="1325"/>
      <c r="AA238" s="1326"/>
      <c r="AB238" s="1324"/>
      <c r="AC238" s="1324"/>
      <c r="AD238" s="1327"/>
      <c r="AE238" s="1327"/>
      <c r="AG238" s="129"/>
      <c r="AH238" s="130"/>
      <c r="AI238" s="129"/>
      <c r="AJ238" s="129"/>
      <c r="AK238" s="129"/>
      <c r="AL238" s="129"/>
      <c r="AM238" s="129"/>
      <c r="AN238" s="129"/>
      <c r="AO238" s="129"/>
      <c r="AP238" s="129"/>
      <c r="AQ238" s="129"/>
      <c r="AR238" s="129"/>
      <c r="AS238" s="129"/>
      <c r="AT238" s="129"/>
      <c r="AU238" s="129"/>
      <c r="AV238" s="129"/>
      <c r="AW238" s="129"/>
      <c r="AX238" s="129"/>
      <c r="AY238" s="129"/>
      <c r="AZ238" s="129"/>
      <c r="BA238" s="129"/>
      <c r="BB238" s="129"/>
      <c r="BC238" s="129"/>
      <c r="BD238" s="129"/>
      <c r="BE238" s="129"/>
      <c r="BF238" s="129"/>
      <c r="BG238" s="129"/>
      <c r="BH238" s="129"/>
      <c r="BI238" s="129"/>
      <c r="BJ238" s="129"/>
      <c r="BK238" s="129"/>
      <c r="CP238" s="1230"/>
      <c r="CT238" s="209"/>
      <c r="CU238" s="238"/>
      <c r="CV238" s="209"/>
      <c r="CW238" s="209"/>
      <c r="CX238" s="209"/>
      <c r="CY238" s="209"/>
      <c r="CZ238" s="209"/>
      <c r="DA238" s="209"/>
      <c r="DB238" s="209"/>
      <c r="DC238" s="209"/>
    </row>
    <row r="239" spans="1:107" s="131" customFormat="1" ht="142.5" customHeight="1" x14ac:dyDescent="0.25">
      <c r="A239" s="125"/>
      <c r="B239" s="169"/>
      <c r="C239" s="169"/>
      <c r="D239" s="169"/>
      <c r="E239" s="169"/>
      <c r="F239" s="169"/>
      <c r="G239" s="169"/>
      <c r="H239" s="133"/>
      <c r="I239" s="127"/>
      <c r="J239" s="127"/>
      <c r="K239" s="225"/>
      <c r="L239" s="133"/>
      <c r="M239" s="127"/>
      <c r="N239" s="133"/>
      <c r="O239" s="169"/>
      <c r="P239" s="124"/>
      <c r="Q239" s="133"/>
      <c r="R239" s="169"/>
      <c r="S239" s="169"/>
      <c r="T239" s="218"/>
      <c r="U239" s="218"/>
      <c r="V239" s="124"/>
      <c r="W239" s="124"/>
      <c r="X239" s="238"/>
      <c r="Y239" s="209"/>
      <c r="Z239" s="209"/>
      <c r="AA239" s="251"/>
      <c r="AB239" s="124"/>
      <c r="AC239" s="124"/>
      <c r="AD239" s="124"/>
      <c r="AE239" s="124"/>
      <c r="AF239" s="137"/>
      <c r="AG239" s="129"/>
      <c r="AH239" s="130"/>
      <c r="AI239" s="129"/>
      <c r="AJ239" s="129"/>
      <c r="AK239" s="129"/>
      <c r="AL239" s="129"/>
      <c r="AM239" s="129"/>
      <c r="AN239" s="129"/>
      <c r="AO239" s="129"/>
      <c r="AP239" s="129"/>
      <c r="AQ239" s="129"/>
      <c r="AR239" s="129"/>
      <c r="AS239" s="129"/>
      <c r="AT239" s="129"/>
      <c r="AU239" s="129"/>
      <c r="AV239" s="129"/>
      <c r="AW239" s="129"/>
      <c r="AX239" s="129"/>
      <c r="AY239" s="129"/>
      <c r="AZ239" s="129"/>
      <c r="BA239" s="129"/>
      <c r="BB239" s="129"/>
      <c r="BC239" s="129"/>
      <c r="BD239" s="129"/>
      <c r="BE239" s="129"/>
      <c r="BF239" s="129"/>
      <c r="BG239" s="129"/>
      <c r="BH239" s="129"/>
      <c r="BI239" s="129"/>
      <c r="BJ239" s="129"/>
      <c r="BK239" s="129"/>
      <c r="CP239" s="1230"/>
      <c r="CT239" s="209"/>
      <c r="CU239" s="238"/>
      <c r="CV239" s="209"/>
      <c r="CW239" s="209"/>
      <c r="CX239" s="209"/>
      <c r="CY239" s="209"/>
      <c r="CZ239" s="209"/>
      <c r="DA239" s="209"/>
      <c r="DB239" s="209"/>
      <c r="DC239" s="209"/>
    </row>
    <row r="240" spans="1:107" s="131" customFormat="1" ht="24" customHeight="1" x14ac:dyDescent="0.25">
      <c r="A240" s="125"/>
      <c r="B240" s="132"/>
      <c r="C240" s="132"/>
      <c r="D240" s="132"/>
      <c r="E240" s="132"/>
      <c r="F240" s="132"/>
      <c r="G240" s="132"/>
      <c r="H240" s="132"/>
      <c r="I240" s="127"/>
      <c r="J240" s="127"/>
      <c r="K240" s="203"/>
      <c r="L240" s="132"/>
      <c r="M240" s="127"/>
      <c r="N240" s="132"/>
      <c r="O240" s="167"/>
      <c r="P240" s="167"/>
      <c r="Q240" s="227"/>
      <c r="R240" s="167"/>
      <c r="S240" s="167"/>
      <c r="T240" s="1297" t="s">
        <v>829</v>
      </c>
      <c r="U240" s="1297"/>
      <c r="V240" s="1297"/>
      <c r="W240" s="1297"/>
      <c r="X240" s="1297"/>
      <c r="Y240" s="1297"/>
      <c r="Z240" s="1297"/>
      <c r="AA240" s="1298"/>
      <c r="AB240" s="1296"/>
      <c r="AC240" s="1296"/>
      <c r="AD240" s="209"/>
      <c r="AE240" s="209"/>
      <c r="AF240" s="138"/>
      <c r="AG240" s="129"/>
      <c r="AH240" s="130"/>
      <c r="AI240" s="129"/>
      <c r="AJ240" s="129"/>
      <c r="AK240" s="129"/>
      <c r="AL240" s="129"/>
      <c r="AM240" s="129"/>
      <c r="AN240" s="129"/>
      <c r="AO240" s="129"/>
      <c r="AP240" s="129"/>
      <c r="AQ240" s="129"/>
      <c r="AR240" s="129"/>
      <c r="AS240" s="129"/>
      <c r="AT240" s="129"/>
      <c r="AU240" s="129"/>
      <c r="AV240" s="129"/>
      <c r="AW240" s="129"/>
      <c r="AX240" s="129"/>
      <c r="AY240" s="129"/>
      <c r="AZ240" s="129"/>
      <c r="BA240" s="129"/>
      <c r="BB240" s="129"/>
      <c r="BC240" s="129"/>
      <c r="BD240" s="129"/>
      <c r="BE240" s="129"/>
      <c r="BF240" s="129"/>
      <c r="BG240" s="129"/>
      <c r="BH240" s="129"/>
      <c r="BI240" s="129"/>
      <c r="BJ240" s="129"/>
      <c r="BK240" s="129"/>
      <c r="CP240" s="1230"/>
      <c r="CT240" s="209"/>
      <c r="CU240" s="238"/>
      <c r="CV240" s="209"/>
      <c r="CW240" s="209"/>
      <c r="CX240" s="209"/>
      <c r="CY240" s="209"/>
      <c r="CZ240" s="209"/>
      <c r="DA240" s="209"/>
      <c r="DB240" s="209"/>
      <c r="DC240" s="209"/>
    </row>
    <row r="241" spans="1:233" s="131" customFormat="1" ht="24" customHeight="1" x14ac:dyDescent="0.25">
      <c r="A241" s="125"/>
      <c r="B241" s="133"/>
      <c r="C241" s="133"/>
      <c r="D241" s="133"/>
      <c r="E241" s="133"/>
      <c r="F241" s="133"/>
      <c r="G241" s="133"/>
      <c r="H241" s="133"/>
      <c r="I241" s="127"/>
      <c r="J241" s="127"/>
      <c r="K241" s="203"/>
      <c r="L241" s="133"/>
      <c r="M241" s="127"/>
      <c r="N241" s="133"/>
      <c r="O241" s="169"/>
      <c r="P241" s="124"/>
      <c r="Q241" s="124"/>
      <c r="R241" s="169"/>
      <c r="S241" s="169"/>
      <c r="T241" s="1325" t="s">
        <v>830</v>
      </c>
      <c r="U241" s="1325"/>
      <c r="V241" s="1325"/>
      <c r="W241" s="1325"/>
      <c r="X241" s="1325"/>
      <c r="Y241" s="1325"/>
      <c r="Z241" s="1325"/>
      <c r="AA241" s="1326"/>
      <c r="AB241" s="1324"/>
      <c r="AC241" s="1324"/>
      <c r="AD241" s="209"/>
      <c r="AE241" s="209"/>
      <c r="AF241" s="137"/>
      <c r="AG241" s="129"/>
      <c r="AH241" s="130"/>
      <c r="AI241" s="129"/>
      <c r="AJ241" s="129"/>
      <c r="AK241" s="129"/>
      <c r="AL241" s="129"/>
      <c r="AM241" s="129"/>
      <c r="AN241" s="129"/>
      <c r="AO241" s="129"/>
      <c r="AP241" s="129"/>
      <c r="AQ241" s="129"/>
      <c r="AR241" s="129"/>
      <c r="AS241" s="129"/>
      <c r="AT241" s="129"/>
      <c r="AU241" s="129"/>
      <c r="AV241" s="129"/>
      <c r="AW241" s="129"/>
      <c r="AX241" s="129"/>
      <c r="AY241" s="129"/>
      <c r="AZ241" s="129"/>
      <c r="BA241" s="129"/>
      <c r="BB241" s="129"/>
      <c r="BC241" s="129"/>
      <c r="BD241" s="129"/>
      <c r="BE241" s="129"/>
      <c r="BF241" s="129"/>
      <c r="BG241" s="129"/>
      <c r="BH241" s="129"/>
      <c r="BI241" s="129"/>
      <c r="BJ241" s="129"/>
      <c r="BK241" s="129"/>
      <c r="CP241" s="1230"/>
      <c r="CT241" s="209"/>
      <c r="CU241" s="238"/>
      <c r="CV241" s="209"/>
      <c r="CW241" s="209"/>
      <c r="CX241" s="209"/>
      <c r="CY241" s="209"/>
      <c r="CZ241" s="209"/>
      <c r="DA241" s="209"/>
      <c r="DB241" s="209"/>
      <c r="DC241" s="209"/>
    </row>
    <row r="242" spans="1:233" s="2" customFormat="1" ht="64.5" customHeight="1" x14ac:dyDescent="0.25">
      <c r="A242" s="125"/>
      <c r="B242" s="124"/>
      <c r="C242" s="124"/>
      <c r="D242" s="124"/>
      <c r="E242" s="124"/>
      <c r="F242" s="124"/>
      <c r="G242" s="124"/>
      <c r="H242" s="128"/>
      <c r="I242" s="127"/>
      <c r="J242" s="127"/>
      <c r="K242" s="127"/>
      <c r="L242" s="129"/>
      <c r="M242" s="127"/>
      <c r="N242" s="129"/>
      <c r="O242" s="170"/>
      <c r="P242" s="124"/>
      <c r="Q242" s="129"/>
      <c r="R242" s="124"/>
      <c r="S242" s="124"/>
      <c r="T242" s="215"/>
      <c r="U242" s="215"/>
      <c r="V242" s="226"/>
      <c r="W242" s="226"/>
      <c r="X242" s="236"/>
      <c r="Y242" s="235"/>
      <c r="Z242" s="235"/>
      <c r="AA242" s="248"/>
      <c r="AB242" s="170"/>
      <c r="AC242" s="170"/>
      <c r="AD242" s="124"/>
      <c r="AE242" s="124"/>
      <c r="AF242" s="129"/>
      <c r="AG242" s="129"/>
      <c r="AH242" s="130"/>
      <c r="AI242" s="129"/>
      <c r="AJ242" s="122"/>
      <c r="AK242" s="122"/>
      <c r="AL242" s="122"/>
      <c r="AM242" s="122"/>
      <c r="AN242" s="122"/>
      <c r="AO242" s="122"/>
      <c r="AP242" s="122"/>
      <c r="AQ242" s="122"/>
      <c r="AR242" s="122"/>
      <c r="AS242" s="122"/>
      <c r="AT242" s="122"/>
      <c r="AU242" s="122"/>
      <c r="AV242" s="122"/>
      <c r="AW242" s="122"/>
      <c r="AX242" s="122"/>
      <c r="AY242" s="122"/>
      <c r="AZ242" s="122"/>
      <c r="BA242" s="122"/>
      <c r="BB242" s="122"/>
      <c r="BC242" s="122"/>
      <c r="BD242" s="122"/>
      <c r="BE242" s="122"/>
      <c r="BF242" s="122"/>
      <c r="BG242" s="122"/>
      <c r="BH242" s="122"/>
      <c r="BI242" s="122"/>
      <c r="BJ242" s="122"/>
      <c r="BK242" s="122"/>
      <c r="CP242" s="1215"/>
      <c r="CT242" s="235"/>
      <c r="CU242" s="236"/>
      <c r="CV242" s="235"/>
      <c r="CW242" s="235"/>
      <c r="CX242" s="235"/>
      <c r="CY242" s="235"/>
      <c r="CZ242" s="235"/>
      <c r="DA242" s="235"/>
      <c r="DB242" s="235"/>
      <c r="DC242" s="235"/>
    </row>
    <row r="243" spans="1:233" s="2" customFormat="1" ht="44.25" customHeight="1" x14ac:dyDescent="0.25">
      <c r="A243" s="1332" t="s">
        <v>831</v>
      </c>
      <c r="B243" s="1332"/>
      <c r="C243" s="1332"/>
      <c r="D243" s="1332"/>
      <c r="E243" s="1332"/>
      <c r="F243" s="1332"/>
      <c r="G243" s="1332"/>
      <c r="H243" s="1332"/>
      <c r="I243" s="1332"/>
      <c r="J243" s="1332"/>
      <c r="K243" s="1332"/>
      <c r="L243" s="1332"/>
      <c r="M243" s="1332"/>
      <c r="N243" s="1332"/>
      <c r="O243" s="1332"/>
      <c r="P243" s="1332"/>
      <c r="Q243" s="1332"/>
      <c r="R243" s="1332"/>
      <c r="S243" s="1332"/>
      <c r="T243" s="1342"/>
      <c r="U243" s="1342"/>
      <c r="V243" s="1342"/>
      <c r="W243" s="1342"/>
      <c r="X243" s="1342"/>
      <c r="Y243" s="1342"/>
      <c r="Z243" s="1342"/>
      <c r="AA243" s="1343"/>
      <c r="AB243" s="1332"/>
      <c r="AC243" s="1332"/>
      <c r="AD243" s="1344"/>
      <c r="AE243" s="1344"/>
      <c r="AF243" s="1332"/>
      <c r="AG243" s="1332"/>
      <c r="AH243" s="1332"/>
      <c r="AI243" s="267"/>
      <c r="AJ243" s="122"/>
      <c r="AK243" s="122"/>
      <c r="AL243" s="122"/>
      <c r="AM243" s="122"/>
      <c r="AN243" s="122"/>
      <c r="AO243" s="122"/>
      <c r="AP243" s="122"/>
      <c r="AQ243" s="122"/>
      <c r="AR243" s="122"/>
      <c r="AS243" s="122"/>
      <c r="AT243" s="122"/>
      <c r="AU243" s="122"/>
      <c r="AV243" s="122"/>
      <c r="AW243" s="122"/>
      <c r="AX243" s="122"/>
      <c r="AY243" s="122"/>
      <c r="AZ243" s="122"/>
      <c r="BA243" s="122"/>
      <c r="BB243" s="122"/>
      <c r="BC243" s="122"/>
      <c r="BD243" s="122"/>
      <c r="BE243" s="122"/>
      <c r="BF243" s="122"/>
      <c r="BG243" s="122"/>
      <c r="BH243" s="122"/>
      <c r="BI243" s="122"/>
      <c r="BJ243" s="122"/>
      <c r="BK243" s="122"/>
      <c r="CP243" s="1215"/>
      <c r="CT243" s="235"/>
      <c r="CU243" s="236"/>
      <c r="CV243" s="235"/>
      <c r="CW243" s="235"/>
      <c r="CX243" s="235"/>
      <c r="CY243" s="235"/>
      <c r="CZ243" s="235"/>
      <c r="DA243" s="235"/>
      <c r="DB243" s="235"/>
      <c r="DC243" s="235"/>
    </row>
    <row r="244" spans="1:233" s="2" customFormat="1" ht="159" customHeight="1" x14ac:dyDescent="0.25">
      <c r="A244" s="1332" t="s">
        <v>832</v>
      </c>
      <c r="B244" s="1332"/>
      <c r="C244" s="1333"/>
      <c r="D244" s="1334"/>
      <c r="E244" s="1334"/>
      <c r="F244" s="1334"/>
      <c r="G244" s="1334"/>
      <c r="H244" s="1334"/>
      <c r="I244" s="1334"/>
      <c r="J244" s="1334"/>
      <c r="K244" s="1334"/>
      <c r="L244" s="1334"/>
      <c r="M244" s="1334"/>
      <c r="N244" s="1334"/>
      <c r="O244" s="1334"/>
      <c r="P244" s="1334"/>
      <c r="Q244" s="1334"/>
      <c r="R244" s="1334"/>
      <c r="S244" s="1334"/>
      <c r="T244" s="1335"/>
      <c r="U244" s="1335"/>
      <c r="V244" s="1335"/>
      <c r="W244" s="1335"/>
      <c r="X244" s="1335"/>
      <c r="Y244" s="1335"/>
      <c r="Z244" s="1335"/>
      <c r="AA244" s="1336"/>
      <c r="AB244" s="1334"/>
      <c r="AC244" s="1334"/>
      <c r="AD244" s="1337"/>
      <c r="AE244" s="1337"/>
      <c r="AF244" s="1340"/>
      <c r="AG244" s="1340"/>
      <c r="AH244" s="1341"/>
      <c r="AI244" s="268"/>
      <c r="AJ244" s="122"/>
      <c r="AK244" s="122"/>
      <c r="AL244" s="122"/>
      <c r="AM244" s="122"/>
      <c r="AN244" s="122"/>
      <c r="AO244" s="122"/>
      <c r="AP244" s="122"/>
      <c r="AQ244" s="122"/>
      <c r="AR244" s="122"/>
      <c r="AS244" s="122"/>
      <c r="AT244" s="122"/>
      <c r="AU244" s="122"/>
      <c r="AV244" s="122"/>
      <c r="AW244" s="122"/>
      <c r="AX244" s="122"/>
      <c r="AY244" s="122"/>
      <c r="AZ244" s="122"/>
      <c r="BA244" s="122"/>
      <c r="BB244" s="122"/>
      <c r="BC244" s="122"/>
      <c r="BD244" s="122"/>
      <c r="BE244" s="122"/>
      <c r="BF244" s="122"/>
      <c r="BG244" s="122"/>
      <c r="BH244" s="122"/>
      <c r="BI244" s="122"/>
      <c r="BJ244" s="122"/>
      <c r="BK244" s="122"/>
      <c r="CP244" s="1215"/>
      <c r="CT244" s="235"/>
      <c r="CU244" s="236"/>
      <c r="CV244" s="235"/>
      <c r="CW244" s="235"/>
      <c r="CX244" s="235"/>
      <c r="CY244" s="235"/>
      <c r="CZ244" s="235"/>
      <c r="DA244" s="235"/>
      <c r="DB244" s="235"/>
      <c r="DC244" s="235"/>
    </row>
    <row r="245" spans="1:233" s="2" customFormat="1" ht="37.5" customHeight="1" x14ac:dyDescent="0.3">
      <c r="A245" s="1332" t="s">
        <v>833</v>
      </c>
      <c r="B245" s="1332"/>
      <c r="C245" s="1333"/>
      <c r="D245" s="1338"/>
      <c r="E245" s="1338"/>
      <c r="F245" s="1338"/>
      <c r="G245" s="1338"/>
      <c r="H245" s="1338"/>
      <c r="I245" s="1338"/>
      <c r="J245" s="1338"/>
      <c r="K245" s="1338"/>
      <c r="L245" s="1338"/>
      <c r="M245" s="1338"/>
      <c r="N245" s="1338"/>
      <c r="O245" s="1338"/>
      <c r="P245" s="1338"/>
      <c r="Q245" s="1338"/>
      <c r="R245" s="1338"/>
      <c r="S245" s="1338"/>
      <c r="T245" s="1339"/>
      <c r="U245" s="1339"/>
      <c r="V245" s="1339"/>
      <c r="W245" s="1339"/>
      <c r="X245" s="1339"/>
      <c r="Y245" s="1339"/>
      <c r="Z245" s="1339"/>
      <c r="AA245" s="1336"/>
      <c r="AB245" s="1338"/>
      <c r="AC245" s="1338"/>
      <c r="AD245" s="1340"/>
      <c r="AE245" s="1340"/>
      <c r="AF245" s="1328"/>
      <c r="AG245" s="1328"/>
      <c r="AH245" s="1329"/>
      <c r="AI245" s="269"/>
      <c r="AJ245" s="122"/>
      <c r="AK245" s="122"/>
      <c r="AL245" s="122"/>
      <c r="AM245" s="122"/>
      <c r="AN245" s="122"/>
      <c r="AO245" s="122"/>
      <c r="AP245" s="122"/>
      <c r="AQ245" s="122"/>
      <c r="AR245" s="122"/>
      <c r="AS245" s="122"/>
      <c r="AT245" s="122"/>
      <c r="AU245" s="122"/>
      <c r="AV245" s="122"/>
      <c r="AW245" s="122"/>
      <c r="AX245" s="122"/>
      <c r="AY245" s="122"/>
      <c r="AZ245" s="122"/>
      <c r="BA245" s="122"/>
      <c r="BB245" s="122"/>
      <c r="BC245" s="122"/>
      <c r="BD245" s="122"/>
      <c r="BE245" s="122"/>
      <c r="BF245" s="122"/>
      <c r="BG245" s="122"/>
      <c r="BH245" s="122"/>
      <c r="BI245" s="122"/>
      <c r="BJ245" s="122"/>
      <c r="BK245" s="122"/>
      <c r="CP245" s="1215"/>
      <c r="CT245" s="235"/>
      <c r="CU245" s="236"/>
      <c r="CV245" s="235"/>
      <c r="CW245" s="235"/>
      <c r="CX245" s="235"/>
      <c r="CY245" s="235"/>
      <c r="CZ245" s="235"/>
      <c r="DA245" s="235"/>
      <c r="DB245" s="235"/>
      <c r="DC245" s="235"/>
    </row>
    <row r="246" spans="1:233" s="2" customFormat="1" ht="41.25" customHeight="1" x14ac:dyDescent="0.3">
      <c r="A246" s="1332" t="s">
        <v>834</v>
      </c>
      <c r="B246" s="1332"/>
      <c r="C246" s="1333" t="s">
        <v>835</v>
      </c>
      <c r="D246" s="1338"/>
      <c r="E246" s="1338"/>
      <c r="F246" s="1338"/>
      <c r="G246" s="1338"/>
      <c r="H246" s="1338"/>
      <c r="I246" s="1338"/>
      <c r="J246" s="1338"/>
      <c r="K246" s="1338"/>
      <c r="L246" s="1338"/>
      <c r="M246" s="1338"/>
      <c r="N246" s="1338"/>
      <c r="O246" s="1338"/>
      <c r="P246" s="1338"/>
      <c r="Q246" s="1338"/>
      <c r="R246" s="1338"/>
      <c r="S246" s="1338"/>
      <c r="T246" s="1339"/>
      <c r="U246" s="1339"/>
      <c r="V246" s="1339"/>
      <c r="W246" s="1339"/>
      <c r="X246" s="1339"/>
      <c r="Y246" s="1339"/>
      <c r="Z246" s="1339"/>
      <c r="AA246" s="1336"/>
      <c r="AB246" s="1338"/>
      <c r="AC246" s="1338"/>
      <c r="AD246" s="1340"/>
      <c r="AE246" s="1340"/>
      <c r="AF246" s="1328"/>
      <c r="AG246" s="1328"/>
      <c r="AH246" s="1329"/>
      <c r="AI246" s="269"/>
      <c r="AJ246" s="122"/>
      <c r="AK246" s="122"/>
      <c r="AL246" s="122"/>
      <c r="AM246" s="122"/>
      <c r="AN246" s="122"/>
      <c r="AO246" s="122"/>
      <c r="AP246" s="122"/>
      <c r="AQ246" s="122"/>
      <c r="AR246" s="122"/>
      <c r="AS246" s="122"/>
      <c r="AT246" s="122"/>
      <c r="AU246" s="122"/>
      <c r="AV246" s="122"/>
      <c r="AW246" s="122"/>
      <c r="AX246" s="122"/>
      <c r="AY246" s="122"/>
      <c r="AZ246" s="122"/>
      <c r="BA246" s="122"/>
      <c r="BB246" s="122"/>
      <c r="BC246" s="122"/>
      <c r="BD246" s="122"/>
      <c r="BE246" s="122"/>
      <c r="BF246" s="122"/>
      <c r="BG246" s="122"/>
      <c r="BH246" s="122"/>
      <c r="BI246" s="122"/>
      <c r="BJ246" s="122"/>
      <c r="BK246" s="122"/>
      <c r="CP246" s="1215"/>
      <c r="CT246" s="235"/>
      <c r="CU246" s="236"/>
      <c r="CV246" s="235"/>
      <c r="CW246" s="235"/>
      <c r="CX246" s="235"/>
      <c r="CY246" s="235"/>
      <c r="CZ246" s="235"/>
      <c r="DA246" s="235"/>
      <c r="DB246" s="235"/>
      <c r="DC246" s="235"/>
    </row>
    <row r="247" spans="1:233" s="2" customFormat="1" ht="24" customHeight="1" x14ac:dyDescent="0.25">
      <c r="A247" s="193"/>
      <c r="B247" s="191"/>
      <c r="C247" s="191"/>
      <c r="D247" s="191"/>
      <c r="E247" s="191"/>
      <c r="F247" s="191"/>
      <c r="G247" s="191"/>
      <c r="H247" s="191"/>
      <c r="I247" s="192"/>
      <c r="J247" s="192"/>
      <c r="K247" s="192"/>
      <c r="L247" s="191"/>
      <c r="M247" s="139"/>
      <c r="N247" s="191"/>
      <c r="O247" s="192"/>
      <c r="P247" s="192"/>
      <c r="Q247" s="191"/>
      <c r="R247" s="192"/>
      <c r="S247" s="192"/>
      <c r="T247" s="216"/>
      <c r="U247" s="216"/>
      <c r="V247" s="127"/>
      <c r="W247" s="192"/>
      <c r="X247" s="236"/>
      <c r="Y247" s="235"/>
      <c r="Z247" s="235"/>
      <c r="AA247" s="249"/>
      <c r="AB247" s="192"/>
      <c r="AC247" s="192"/>
      <c r="AD247" s="192"/>
      <c r="AE247" s="192"/>
      <c r="AF247" s="134"/>
      <c r="AG247" s="134"/>
      <c r="AH247" s="140"/>
      <c r="AI247" s="129"/>
      <c r="AJ247" s="122"/>
      <c r="AK247" s="122"/>
      <c r="AL247" s="122"/>
      <c r="AM247" s="122"/>
      <c r="AN247" s="122"/>
      <c r="AO247" s="122"/>
      <c r="AP247" s="122"/>
      <c r="AQ247" s="122"/>
      <c r="AR247" s="122"/>
      <c r="AS247" s="122"/>
      <c r="AT247" s="122"/>
      <c r="AU247" s="122"/>
      <c r="AV247" s="122"/>
      <c r="AW247" s="122"/>
      <c r="AX247" s="122"/>
      <c r="AY247" s="122"/>
      <c r="AZ247" s="122"/>
      <c r="BA247" s="122"/>
      <c r="BB247" s="122"/>
      <c r="BC247" s="122"/>
      <c r="BD247" s="122"/>
      <c r="BE247" s="122"/>
      <c r="BF247" s="122"/>
      <c r="BG247" s="122"/>
      <c r="BH247" s="122"/>
      <c r="BI247" s="122"/>
      <c r="BJ247" s="122"/>
      <c r="BK247" s="122"/>
      <c r="CP247" s="1215"/>
      <c r="CT247" s="235"/>
      <c r="CU247" s="236"/>
      <c r="CV247" s="235"/>
      <c r="CW247" s="235"/>
      <c r="CX247" s="235"/>
      <c r="CY247" s="235"/>
      <c r="CZ247" s="235"/>
      <c r="DA247" s="235"/>
      <c r="DB247" s="235"/>
      <c r="DC247" s="235"/>
    </row>
    <row r="248" spans="1:233" s="2" customFormat="1" ht="64.5" customHeight="1" x14ac:dyDescent="0.25">
      <c r="A248" s="1330" t="s">
        <v>836</v>
      </c>
      <c r="B248" s="1331"/>
      <c r="C248" s="1331"/>
      <c r="D248" s="1331"/>
      <c r="E248" s="1331"/>
      <c r="F248" s="141"/>
      <c r="G248" s="141"/>
      <c r="H248" s="142"/>
      <c r="I248" s="139"/>
      <c r="J248" s="139"/>
      <c r="K248" s="139"/>
      <c r="L248" s="142"/>
      <c r="M248" s="143"/>
      <c r="N248" s="142"/>
      <c r="O248" s="204"/>
      <c r="P248" s="141"/>
      <c r="Q248" s="142"/>
      <c r="R248" s="141"/>
      <c r="S248" s="141"/>
      <c r="T248" s="219"/>
      <c r="U248" s="219"/>
      <c r="V248" s="143"/>
      <c r="W248" s="173"/>
      <c r="X248" s="236"/>
      <c r="Y248" s="235"/>
      <c r="Z248" s="235"/>
      <c r="AA248" s="252"/>
      <c r="AB248" s="204"/>
      <c r="AC248" s="204"/>
      <c r="AD248" s="208"/>
      <c r="AE248" s="141"/>
      <c r="AF248" s="142"/>
      <c r="AG248" s="142"/>
      <c r="AH248" s="144"/>
      <c r="AI248" s="270"/>
      <c r="AJ248" s="145"/>
      <c r="AK248" s="145"/>
      <c r="AL248" s="145"/>
      <c r="AM248" s="145"/>
      <c r="AN248" s="145"/>
      <c r="AO248" s="145"/>
      <c r="AP248" s="145"/>
      <c r="AQ248" s="145"/>
      <c r="AR248" s="145"/>
      <c r="AS248" s="145"/>
      <c r="AT248" s="145"/>
      <c r="AU248" s="145"/>
      <c r="AV248" s="145"/>
      <c r="AW248" s="145"/>
      <c r="AX248" s="145"/>
      <c r="AY248" s="145"/>
      <c r="AZ248" s="145"/>
      <c r="BA248" s="145"/>
      <c r="BB248" s="145"/>
      <c r="BC248" s="145"/>
      <c r="BD248" s="145"/>
      <c r="BE248" s="145"/>
      <c r="BF248" s="145"/>
      <c r="BG248" s="145"/>
      <c r="BH248" s="145"/>
      <c r="BI248" s="145"/>
      <c r="BJ248" s="145"/>
      <c r="BK248" s="145"/>
      <c r="CP248" s="1215"/>
      <c r="CT248" s="235"/>
      <c r="CU248" s="236"/>
      <c r="CV248" s="235"/>
      <c r="CW248" s="235"/>
      <c r="CX248" s="235"/>
      <c r="CY248" s="235"/>
      <c r="CZ248" s="235"/>
      <c r="DA248" s="235"/>
      <c r="DB248" s="235"/>
      <c r="DC248" s="235"/>
    </row>
    <row r="249" spans="1:233" ht="39.75" customHeight="1" x14ac:dyDescent="0.25">
      <c r="A249" s="146"/>
      <c r="B249" s="146"/>
      <c r="C249" s="146"/>
      <c r="D249" s="146"/>
      <c r="E249" s="146"/>
      <c r="F249" s="146"/>
      <c r="G249" s="146"/>
      <c r="H249" s="146"/>
      <c r="I249" s="143"/>
      <c r="J249" s="143"/>
      <c r="K249" s="143"/>
      <c r="L249" s="147"/>
      <c r="M249" s="143"/>
      <c r="N249" s="147"/>
      <c r="O249" s="205"/>
      <c r="P249" s="178"/>
      <c r="Q249" s="147"/>
      <c r="R249" s="178"/>
      <c r="S249" s="178"/>
      <c r="T249" s="220"/>
      <c r="U249" s="220"/>
      <c r="V249" s="143"/>
      <c r="W249" s="146"/>
      <c r="X249" s="234"/>
      <c r="Y249" s="151"/>
      <c r="Z249" s="151"/>
      <c r="AA249" s="253"/>
      <c r="AB249" s="205"/>
      <c r="AC249" s="205"/>
      <c r="AD249" s="143"/>
      <c r="AE249" s="143"/>
      <c r="AF249" s="148"/>
      <c r="AG249" s="148"/>
      <c r="AH249" s="149"/>
      <c r="AI249" s="105"/>
      <c r="AJ249" s="150"/>
      <c r="AK249" s="150"/>
      <c r="AL249" s="150"/>
      <c r="AM249" s="150"/>
      <c r="AN249" s="150"/>
      <c r="AO249" s="150"/>
      <c r="AP249" s="150"/>
      <c r="AQ249" s="150"/>
      <c r="AR249" s="150"/>
      <c r="AS249" s="150"/>
      <c r="AT249" s="150"/>
      <c r="AU249" s="150"/>
      <c r="AV249" s="150"/>
      <c r="AW249" s="150"/>
      <c r="AX249" s="150"/>
      <c r="AY249" s="150"/>
      <c r="AZ249" s="150"/>
      <c r="BA249" s="150"/>
      <c r="BB249" s="150"/>
      <c r="BC249" s="150"/>
      <c r="BD249" s="150"/>
      <c r="BE249" s="150"/>
      <c r="BF249" s="150"/>
      <c r="BG249" s="150"/>
      <c r="BH249" s="150"/>
      <c r="BI249" s="150"/>
      <c r="BJ249" s="150"/>
      <c r="BK249" s="150"/>
      <c r="BL249" s="150"/>
      <c r="BM249" s="150"/>
      <c r="BN249" s="150"/>
      <c r="BO249" s="150"/>
      <c r="BP249" s="150"/>
      <c r="BQ249" s="150"/>
      <c r="BR249" s="150"/>
      <c r="BS249" s="150"/>
      <c r="BT249" s="150"/>
      <c r="BU249" s="150"/>
      <c r="BV249" s="150"/>
      <c r="BW249" s="150"/>
      <c r="BX249" s="150"/>
      <c r="BY249" s="150"/>
      <c r="BZ249" s="150"/>
      <c r="CA249" s="150"/>
      <c r="CB249" s="150"/>
      <c r="CC249" s="150"/>
      <c r="CD249" s="150"/>
      <c r="CE249" s="150"/>
      <c r="CF249" s="150"/>
      <c r="CG249" s="150"/>
      <c r="CH249" s="150"/>
      <c r="CI249" s="150"/>
      <c r="CJ249" s="150"/>
      <c r="CK249" s="150"/>
      <c r="CL249" s="150"/>
      <c r="CM249" s="150"/>
      <c r="CN249" s="150"/>
      <c r="CO249" s="150"/>
      <c r="CP249" s="151"/>
      <c r="CQ249" s="25"/>
      <c r="CR249" s="25"/>
      <c r="CS249" s="25"/>
      <c r="CT249" s="151"/>
      <c r="CU249" s="234"/>
      <c r="CV249" s="151"/>
      <c r="CW249" s="151"/>
      <c r="CX249" s="151"/>
      <c r="CY249" s="151"/>
      <c r="CZ249" s="151"/>
      <c r="DA249" s="151"/>
      <c r="DB249" s="151"/>
      <c r="DC249" s="151"/>
      <c r="DD249" s="25"/>
      <c r="DE249" s="25"/>
      <c r="DF249" s="25"/>
      <c r="DG249" s="25"/>
      <c r="DH249" s="25"/>
      <c r="DI249" s="25"/>
      <c r="DJ249" s="25"/>
      <c r="DK249" s="25"/>
      <c r="DL249" s="25"/>
      <c r="DM249" s="25"/>
      <c r="DN249" s="25"/>
      <c r="DO249" s="25"/>
      <c r="DP249" s="25"/>
      <c r="DQ249" s="25"/>
      <c r="DR249" s="25"/>
      <c r="DS249" s="25"/>
      <c r="DT249" s="25"/>
      <c r="DU249" s="25"/>
      <c r="DV249" s="25"/>
      <c r="DW249" s="25"/>
      <c r="DX249" s="25"/>
      <c r="DY249" s="25"/>
      <c r="DZ249" s="25"/>
      <c r="EA249" s="25"/>
      <c r="EB249" s="25"/>
      <c r="EC249" s="25"/>
      <c r="ED249" s="25"/>
      <c r="EE249" s="25"/>
      <c r="EF249" s="25"/>
      <c r="EG249" s="25"/>
      <c r="EH249" s="25"/>
      <c r="EI249" s="25"/>
      <c r="EJ249" s="25"/>
      <c r="EK249" s="25"/>
      <c r="EL249" s="25"/>
      <c r="EM249" s="25"/>
      <c r="EN249" s="25"/>
      <c r="EO249" s="25"/>
      <c r="EP249" s="25"/>
      <c r="EQ249" s="25"/>
      <c r="ER249" s="25"/>
      <c r="ES249" s="25"/>
      <c r="ET249" s="25"/>
      <c r="EU249" s="25"/>
      <c r="EV249" s="25"/>
      <c r="EW249" s="25"/>
      <c r="EX249" s="25"/>
      <c r="EY249" s="25"/>
      <c r="EZ249" s="25"/>
      <c r="FA249" s="25"/>
      <c r="FB249" s="25"/>
      <c r="FC249" s="25"/>
      <c r="FD249" s="25"/>
      <c r="FE249" s="25"/>
      <c r="FF249" s="25"/>
      <c r="FG249" s="25"/>
      <c r="FH249" s="25"/>
      <c r="FI249" s="25"/>
      <c r="FJ249" s="25"/>
      <c r="FK249" s="25"/>
      <c r="FL249" s="25"/>
      <c r="FM249" s="25"/>
      <c r="FN249" s="25"/>
      <c r="FO249" s="25"/>
      <c r="FP249" s="25"/>
      <c r="FQ249" s="25"/>
      <c r="FR249" s="25"/>
      <c r="FS249" s="25"/>
      <c r="FT249" s="25"/>
      <c r="FU249" s="25"/>
      <c r="FV249" s="25"/>
      <c r="FW249" s="25"/>
      <c r="FX249" s="25"/>
      <c r="FY249" s="25"/>
      <c r="FZ249" s="25"/>
      <c r="GA249" s="25"/>
      <c r="GB249" s="25"/>
      <c r="GC249" s="25"/>
      <c r="GD249" s="25"/>
      <c r="GE249" s="25"/>
      <c r="GF249" s="25"/>
      <c r="GG249" s="25"/>
      <c r="GH249" s="25"/>
      <c r="GI249" s="25"/>
      <c r="GJ249" s="25"/>
      <c r="GK249" s="25"/>
      <c r="GL249" s="25"/>
      <c r="GM249" s="25"/>
      <c r="GN249" s="25"/>
      <c r="GO249" s="25"/>
      <c r="GP249" s="25"/>
      <c r="GQ249" s="25"/>
      <c r="GR249" s="25"/>
      <c r="GS249" s="25"/>
      <c r="GT249" s="25"/>
      <c r="GU249" s="25"/>
      <c r="GV249" s="25"/>
      <c r="GW249" s="25"/>
      <c r="GX249" s="25"/>
      <c r="GY249" s="25"/>
      <c r="GZ249" s="25"/>
      <c r="HA249" s="25"/>
      <c r="HB249" s="25"/>
      <c r="HC249" s="25"/>
      <c r="HD249" s="25"/>
      <c r="HE249" s="25"/>
      <c r="HF249" s="25"/>
      <c r="HG249" s="25"/>
      <c r="HH249" s="25"/>
      <c r="HI249" s="25"/>
      <c r="HJ249" s="25"/>
      <c r="HK249" s="25"/>
      <c r="HL249" s="25"/>
      <c r="HM249" s="25"/>
      <c r="HN249" s="25"/>
      <c r="HO249" s="25"/>
      <c r="HP249" s="25"/>
      <c r="HQ249" s="25"/>
      <c r="HR249" s="25"/>
      <c r="HS249" s="25"/>
      <c r="HT249" s="25"/>
      <c r="HU249" s="25"/>
      <c r="HV249" s="25"/>
      <c r="HW249" s="25"/>
      <c r="HX249" s="25"/>
      <c r="HY249" s="25"/>
    </row>
    <row r="250" spans="1:233" ht="63" customHeight="1" x14ac:dyDescent="0.25">
      <c r="A250" s="146"/>
      <c r="B250" s="146"/>
      <c r="C250" s="146"/>
      <c r="D250" s="146"/>
      <c r="E250" s="146"/>
      <c r="F250" s="146"/>
      <c r="G250" s="146"/>
      <c r="H250" s="146"/>
      <c r="I250" s="143"/>
      <c r="J250" s="143"/>
      <c r="K250" s="143"/>
      <c r="L250" s="147"/>
      <c r="M250" s="152"/>
      <c r="N250" s="147"/>
      <c r="O250" s="205"/>
      <c r="P250" s="178"/>
      <c r="Q250" s="147"/>
      <c r="R250" s="178"/>
      <c r="S250" s="178"/>
      <c r="T250" s="220"/>
      <c r="U250" s="220"/>
      <c r="V250" s="152"/>
      <c r="W250" s="146"/>
      <c r="X250" s="234"/>
      <c r="Y250" s="151"/>
      <c r="Z250" s="151"/>
      <c r="AA250" s="253"/>
      <c r="AB250" s="205"/>
      <c r="AC250" s="205"/>
      <c r="AD250" s="143"/>
      <c r="AE250" s="143"/>
      <c r="AF250" s="617"/>
      <c r="AG250" s="148"/>
      <c r="AH250" s="149"/>
      <c r="AI250" s="105"/>
      <c r="AJ250" s="150"/>
      <c r="AK250" s="150"/>
      <c r="AL250" s="150"/>
      <c r="AM250" s="150"/>
      <c r="AN250" s="150"/>
      <c r="AO250" s="150"/>
      <c r="AP250" s="150"/>
      <c r="AQ250" s="150"/>
      <c r="AR250" s="150"/>
      <c r="AS250" s="150"/>
      <c r="AT250" s="150"/>
      <c r="AU250" s="150"/>
      <c r="AV250" s="150"/>
      <c r="AW250" s="150"/>
      <c r="AX250" s="150"/>
      <c r="AY250" s="150"/>
      <c r="AZ250" s="150"/>
      <c r="BA250" s="150"/>
      <c r="BB250" s="150"/>
      <c r="BC250" s="150"/>
      <c r="BD250" s="150"/>
      <c r="BE250" s="150"/>
      <c r="BF250" s="150"/>
      <c r="BG250" s="150"/>
      <c r="BH250" s="150"/>
      <c r="BI250" s="150"/>
      <c r="BJ250" s="150"/>
      <c r="BK250" s="150"/>
      <c r="BL250" s="150"/>
      <c r="BM250" s="150"/>
      <c r="BN250" s="150"/>
      <c r="BO250" s="150"/>
      <c r="BP250" s="150"/>
      <c r="BQ250" s="150"/>
      <c r="BR250" s="150"/>
      <c r="BS250" s="150"/>
      <c r="BT250" s="150"/>
      <c r="BU250" s="150"/>
      <c r="BV250" s="150"/>
      <c r="BW250" s="150"/>
      <c r="BX250" s="150"/>
      <c r="BY250" s="150"/>
      <c r="BZ250" s="150"/>
      <c r="CA250" s="150"/>
      <c r="CB250" s="150"/>
      <c r="CC250" s="150"/>
      <c r="CD250" s="150"/>
      <c r="CE250" s="150"/>
      <c r="CF250" s="150"/>
      <c r="CG250" s="150"/>
      <c r="CH250" s="150"/>
      <c r="CI250" s="150"/>
      <c r="CJ250" s="150"/>
      <c r="CK250" s="150"/>
      <c r="CL250" s="150"/>
      <c r="CM250" s="150"/>
      <c r="CN250" s="150"/>
      <c r="CO250" s="150"/>
      <c r="CP250" s="151"/>
      <c r="CQ250" s="25"/>
      <c r="CR250" s="25"/>
      <c r="CS250" s="25"/>
      <c r="CT250" s="151"/>
      <c r="CU250" s="234"/>
      <c r="CV250" s="151"/>
      <c r="CW250" s="151"/>
      <c r="CX250" s="151"/>
      <c r="CY250" s="151"/>
      <c r="CZ250" s="151"/>
      <c r="DA250" s="151"/>
      <c r="DB250" s="151"/>
      <c r="DC250" s="151"/>
      <c r="DD250" s="25"/>
      <c r="DE250" s="25"/>
      <c r="DF250" s="25"/>
      <c r="DG250" s="25"/>
      <c r="DH250" s="25"/>
      <c r="DI250" s="25"/>
      <c r="DJ250" s="25"/>
      <c r="DK250" s="25"/>
      <c r="DL250" s="25"/>
      <c r="DM250" s="25"/>
      <c r="DN250" s="25"/>
      <c r="DO250" s="25"/>
      <c r="DP250" s="25"/>
      <c r="DQ250" s="25"/>
      <c r="DR250" s="25"/>
      <c r="DS250" s="25"/>
      <c r="DT250" s="25"/>
      <c r="DU250" s="25"/>
      <c r="DV250" s="25"/>
      <c r="DW250" s="25"/>
      <c r="DX250" s="25"/>
      <c r="DY250" s="25"/>
      <c r="DZ250" s="25"/>
      <c r="EA250" s="25"/>
      <c r="EB250" s="25"/>
      <c r="EC250" s="25"/>
      <c r="ED250" s="25"/>
      <c r="EE250" s="25"/>
      <c r="EF250" s="25"/>
      <c r="EG250" s="25"/>
      <c r="EH250" s="25"/>
      <c r="EI250" s="25"/>
      <c r="EJ250" s="25"/>
      <c r="EK250" s="25"/>
      <c r="EL250" s="25"/>
      <c r="EM250" s="25"/>
      <c r="EN250" s="25"/>
      <c r="EO250" s="25"/>
      <c r="EP250" s="25"/>
      <c r="EQ250" s="25"/>
      <c r="ER250" s="25"/>
      <c r="ES250" s="25"/>
      <c r="ET250" s="25"/>
      <c r="EU250" s="25"/>
      <c r="EV250" s="25"/>
      <c r="EW250" s="25"/>
      <c r="EX250" s="25"/>
      <c r="EY250" s="25"/>
      <c r="EZ250" s="25"/>
      <c r="FA250" s="25"/>
      <c r="FB250" s="25"/>
      <c r="FC250" s="25"/>
      <c r="FD250" s="25"/>
      <c r="FE250" s="25"/>
      <c r="FF250" s="25"/>
      <c r="FG250" s="25"/>
      <c r="FH250" s="25"/>
      <c r="FI250" s="25"/>
      <c r="FJ250" s="25"/>
      <c r="FK250" s="25"/>
      <c r="FL250" s="25"/>
      <c r="FM250" s="25"/>
      <c r="FN250" s="25"/>
      <c r="FO250" s="25"/>
      <c r="FP250" s="25"/>
      <c r="FQ250" s="25"/>
      <c r="FR250" s="25"/>
      <c r="FS250" s="25"/>
      <c r="FT250" s="25"/>
      <c r="FU250" s="25"/>
      <c r="FV250" s="25"/>
      <c r="FW250" s="25"/>
      <c r="FX250" s="25"/>
      <c r="FY250" s="25"/>
      <c r="FZ250" s="25"/>
      <c r="GA250" s="25"/>
      <c r="GB250" s="25"/>
      <c r="GC250" s="25"/>
      <c r="GD250" s="25"/>
      <c r="GE250" s="25"/>
      <c r="GF250" s="25"/>
      <c r="GG250" s="25"/>
      <c r="GH250" s="25"/>
      <c r="GI250" s="25"/>
      <c r="GJ250" s="25"/>
      <c r="GK250" s="25"/>
      <c r="GL250" s="25"/>
      <c r="GM250" s="25"/>
      <c r="GN250" s="25"/>
      <c r="GO250" s="25"/>
      <c r="GP250" s="25"/>
      <c r="GQ250" s="25"/>
      <c r="GR250" s="25"/>
      <c r="GS250" s="25"/>
      <c r="GT250" s="25"/>
      <c r="GU250" s="25"/>
      <c r="GV250" s="25"/>
      <c r="GW250" s="25"/>
      <c r="GX250" s="25"/>
      <c r="GY250" s="25"/>
      <c r="GZ250" s="25"/>
      <c r="HA250" s="25"/>
      <c r="HB250" s="25"/>
      <c r="HC250" s="25"/>
      <c r="HD250" s="25"/>
      <c r="HE250" s="25"/>
      <c r="HF250" s="25"/>
      <c r="HG250" s="25"/>
      <c r="HH250" s="25"/>
      <c r="HI250" s="25"/>
      <c r="HJ250" s="25"/>
      <c r="HK250" s="25"/>
      <c r="HL250" s="25"/>
      <c r="HM250" s="25"/>
      <c r="HN250" s="25"/>
      <c r="HO250" s="25"/>
      <c r="HP250" s="25"/>
      <c r="HQ250" s="25"/>
      <c r="HR250" s="25"/>
      <c r="HS250" s="25"/>
      <c r="HT250" s="25"/>
      <c r="HU250" s="25"/>
      <c r="HV250" s="25"/>
      <c r="HW250" s="25"/>
      <c r="HX250" s="25"/>
      <c r="HY250" s="25"/>
    </row>
    <row r="251" spans="1:233" ht="40.5" customHeight="1" x14ac:dyDescent="0.25">
      <c r="A251" s="146"/>
      <c r="B251" s="146"/>
      <c r="C251" s="146"/>
      <c r="D251" s="146"/>
      <c r="E251" s="146"/>
      <c r="F251" s="146"/>
      <c r="H251" s="153"/>
      <c r="I251" s="152"/>
      <c r="J251" s="152"/>
      <c r="K251" s="152"/>
      <c r="L251" s="154"/>
      <c r="M251" s="152"/>
      <c r="N251" s="154"/>
      <c r="O251" s="206"/>
      <c r="P251" s="153"/>
      <c r="Q251" s="154"/>
      <c r="R251" s="153"/>
      <c r="S251" s="153"/>
      <c r="T251" s="221"/>
      <c r="U251" s="221"/>
      <c r="V251" s="152"/>
      <c r="W251" s="153"/>
      <c r="X251" s="234"/>
      <c r="Y251" s="151"/>
      <c r="Z251" s="151"/>
      <c r="AA251" s="224"/>
      <c r="AB251" s="206"/>
      <c r="AC251" s="206"/>
      <c r="AD251" s="152"/>
      <c r="AE251" s="152"/>
      <c r="AF251" s="618"/>
      <c r="AG251" s="619"/>
      <c r="AH251" s="155"/>
      <c r="AI251" s="153"/>
      <c r="AJ251" s="150"/>
      <c r="AK251" s="150"/>
      <c r="AL251" s="150"/>
      <c r="AM251" s="150"/>
      <c r="AN251" s="150"/>
      <c r="AO251" s="150"/>
      <c r="AP251" s="150"/>
      <c r="AQ251" s="150"/>
      <c r="AR251" s="150"/>
      <c r="AS251" s="150"/>
      <c r="AT251" s="150"/>
      <c r="AU251" s="150"/>
      <c r="AV251" s="150"/>
      <c r="AW251" s="150"/>
      <c r="AX251" s="150"/>
      <c r="AY251" s="150"/>
      <c r="AZ251" s="150"/>
      <c r="BA251" s="150"/>
      <c r="BB251" s="150"/>
      <c r="BC251" s="150"/>
      <c r="BD251" s="150"/>
      <c r="BE251" s="150"/>
      <c r="BF251" s="150"/>
      <c r="BG251" s="150"/>
      <c r="BH251" s="150"/>
      <c r="BI251" s="150"/>
      <c r="BJ251" s="150"/>
      <c r="BK251" s="150"/>
      <c r="BL251" s="150"/>
      <c r="BM251" s="150"/>
      <c r="BN251" s="150"/>
      <c r="BO251" s="150"/>
      <c r="BP251" s="150"/>
      <c r="BQ251" s="150"/>
      <c r="BR251" s="150"/>
      <c r="BS251" s="150"/>
      <c r="BT251" s="150"/>
      <c r="BU251" s="150"/>
      <c r="BV251" s="150"/>
      <c r="BW251" s="150"/>
      <c r="BX251" s="150"/>
      <c r="BY251" s="150"/>
      <c r="BZ251" s="150"/>
      <c r="CA251" s="150"/>
      <c r="CB251" s="150"/>
      <c r="CC251" s="150"/>
      <c r="CD251" s="150"/>
      <c r="CE251" s="150"/>
      <c r="CF251" s="150"/>
      <c r="CG251" s="150"/>
      <c r="CH251" s="150"/>
      <c r="CI251" s="150"/>
      <c r="CJ251" s="150"/>
      <c r="CK251" s="150"/>
      <c r="CL251" s="150"/>
      <c r="CM251" s="150"/>
      <c r="CN251" s="150"/>
      <c r="CO251" s="150"/>
      <c r="CP251" s="151"/>
      <c r="CQ251" s="25"/>
      <c r="CR251" s="25"/>
      <c r="CS251" s="25"/>
      <c r="CT251" s="151"/>
      <c r="CU251" s="234"/>
      <c r="CV251" s="151"/>
      <c r="CW251" s="151"/>
      <c r="CX251" s="151"/>
      <c r="CY251" s="151"/>
      <c r="CZ251" s="151"/>
      <c r="DA251" s="151"/>
      <c r="DB251" s="151"/>
      <c r="DC251" s="151"/>
      <c r="DD251" s="25"/>
      <c r="DE251" s="25"/>
      <c r="DF251" s="25"/>
      <c r="DG251" s="25"/>
      <c r="DH251" s="25"/>
      <c r="DI251" s="25"/>
      <c r="DJ251" s="25"/>
      <c r="DK251" s="25"/>
      <c r="DL251" s="25"/>
      <c r="DM251" s="25"/>
      <c r="DN251" s="25"/>
      <c r="DO251" s="25"/>
      <c r="DP251" s="25"/>
      <c r="DQ251" s="25"/>
      <c r="DR251" s="25"/>
      <c r="DS251" s="25"/>
      <c r="DT251" s="25"/>
      <c r="DU251" s="25"/>
      <c r="DV251" s="25"/>
      <c r="DW251" s="25"/>
      <c r="DX251" s="25"/>
      <c r="DY251" s="25"/>
      <c r="DZ251" s="25"/>
      <c r="EA251" s="25"/>
      <c r="EB251" s="25"/>
      <c r="EC251" s="25"/>
      <c r="ED251" s="25"/>
      <c r="EE251" s="25"/>
      <c r="EF251" s="25"/>
      <c r="EG251" s="25"/>
      <c r="EH251" s="25"/>
      <c r="EI251" s="25"/>
      <c r="EJ251" s="25"/>
      <c r="EK251" s="25"/>
      <c r="EL251" s="25"/>
      <c r="EM251" s="25"/>
      <c r="EN251" s="25"/>
      <c r="EO251" s="25"/>
      <c r="EP251" s="25"/>
      <c r="EQ251" s="25"/>
      <c r="ER251" s="25"/>
      <c r="ES251" s="25"/>
      <c r="ET251" s="25"/>
      <c r="EU251" s="25"/>
      <c r="EV251" s="25"/>
      <c r="EW251" s="25"/>
      <c r="EX251" s="25"/>
      <c r="EY251" s="25"/>
      <c r="EZ251" s="25"/>
      <c r="FA251" s="25"/>
      <c r="FB251" s="25"/>
      <c r="FC251" s="25"/>
      <c r="FD251" s="25"/>
      <c r="FE251" s="25"/>
      <c r="FF251" s="25"/>
      <c r="FG251" s="25"/>
      <c r="FH251" s="25"/>
      <c r="FI251" s="25"/>
      <c r="FJ251" s="25"/>
      <c r="FK251" s="25"/>
      <c r="FL251" s="25"/>
      <c r="FM251" s="25"/>
      <c r="FN251" s="25"/>
      <c r="FO251" s="25"/>
      <c r="FP251" s="25"/>
      <c r="FQ251" s="25"/>
      <c r="FR251" s="25"/>
      <c r="FS251" s="25"/>
      <c r="FT251" s="25"/>
      <c r="FU251" s="25"/>
      <c r="FV251" s="25"/>
      <c r="FW251" s="25"/>
      <c r="FX251" s="25"/>
      <c r="FY251" s="25"/>
      <c r="FZ251" s="25"/>
      <c r="GA251" s="25"/>
      <c r="GB251" s="25"/>
      <c r="GC251" s="25"/>
      <c r="GD251" s="25"/>
      <c r="GE251" s="25"/>
      <c r="GF251" s="25"/>
      <c r="GG251" s="25"/>
      <c r="GH251" s="25"/>
      <c r="GI251" s="25"/>
      <c r="GJ251" s="25"/>
      <c r="GK251" s="25"/>
      <c r="GL251" s="25"/>
      <c r="GM251" s="25"/>
      <c r="GN251" s="25"/>
      <c r="GO251" s="25"/>
      <c r="GP251" s="25"/>
      <c r="GQ251" s="25"/>
      <c r="GR251" s="25"/>
      <c r="GS251" s="25"/>
      <c r="GT251" s="25"/>
      <c r="GU251" s="25"/>
      <c r="GV251" s="25"/>
      <c r="GW251" s="25"/>
      <c r="GX251" s="25"/>
      <c r="GY251" s="25"/>
      <c r="GZ251" s="25"/>
      <c r="HA251" s="25"/>
      <c r="HB251" s="25"/>
      <c r="HC251" s="25"/>
      <c r="HD251" s="25"/>
      <c r="HE251" s="25"/>
      <c r="HF251" s="25"/>
      <c r="HG251" s="25"/>
      <c r="HH251" s="25"/>
      <c r="HI251" s="25"/>
      <c r="HJ251" s="25"/>
      <c r="HK251" s="25"/>
      <c r="HL251" s="25"/>
      <c r="HM251" s="25"/>
      <c r="HN251" s="25"/>
      <c r="HO251" s="25"/>
      <c r="HP251" s="25"/>
      <c r="HQ251" s="25"/>
      <c r="HR251" s="25"/>
      <c r="HS251" s="25"/>
      <c r="HT251" s="25"/>
      <c r="HU251" s="25"/>
      <c r="HV251" s="25"/>
      <c r="HW251" s="25"/>
      <c r="HX251" s="25"/>
      <c r="HY251" s="25"/>
    </row>
    <row r="252" spans="1:233" ht="138.75" customHeight="1" x14ac:dyDescent="0.25">
      <c r="A252" s="146"/>
      <c r="B252" s="146"/>
      <c r="C252" s="146"/>
      <c r="D252" s="146"/>
      <c r="E252" s="146"/>
      <c r="F252" s="146"/>
      <c r="H252" s="153"/>
      <c r="I252" s="152"/>
      <c r="J252" s="152"/>
      <c r="K252" s="152"/>
      <c r="L252" s="154"/>
      <c r="M252" s="152"/>
      <c r="N252" s="154"/>
      <c r="O252" s="206"/>
      <c r="P252" s="153"/>
      <c r="Q252" s="154"/>
      <c r="R252" s="153"/>
      <c r="S252" s="153"/>
      <c r="T252" s="221"/>
      <c r="U252" s="221"/>
      <c r="V252" s="152"/>
      <c r="W252" s="153"/>
      <c r="X252" s="234"/>
      <c r="Y252" s="151"/>
      <c r="Z252" s="151"/>
      <c r="AA252" s="224"/>
      <c r="AB252" s="206"/>
      <c r="AC252" s="206"/>
      <c r="AD252" s="152"/>
      <c r="AE252" s="152"/>
      <c r="AF252" s="620"/>
      <c r="AG252" s="619"/>
      <c r="AH252" s="155"/>
      <c r="AI252" s="153"/>
      <c r="AJ252" s="150"/>
      <c r="AK252" s="150"/>
      <c r="AL252" s="150"/>
      <c r="AM252" s="150"/>
      <c r="AN252" s="150"/>
      <c r="AO252" s="150"/>
      <c r="AP252" s="150"/>
      <c r="AQ252" s="150"/>
      <c r="AR252" s="150"/>
      <c r="AS252" s="150"/>
      <c r="AT252" s="150"/>
      <c r="AU252" s="150"/>
      <c r="AV252" s="150"/>
      <c r="AW252" s="150"/>
      <c r="AX252" s="150"/>
      <c r="AY252" s="150"/>
      <c r="AZ252" s="150"/>
      <c r="BA252" s="150"/>
      <c r="BB252" s="150"/>
      <c r="BC252" s="150"/>
      <c r="BD252" s="150"/>
      <c r="BE252" s="150"/>
      <c r="BF252" s="150"/>
      <c r="BG252" s="150"/>
      <c r="BH252" s="150"/>
      <c r="BI252" s="150"/>
      <c r="BJ252" s="150"/>
      <c r="BK252" s="150"/>
      <c r="BL252" s="150"/>
      <c r="BM252" s="150"/>
      <c r="BN252" s="150"/>
      <c r="BO252" s="150"/>
      <c r="BP252" s="150"/>
      <c r="BQ252" s="150"/>
      <c r="BR252" s="150"/>
      <c r="BS252" s="150"/>
      <c r="BT252" s="150"/>
      <c r="BU252" s="150"/>
      <c r="BV252" s="150"/>
      <c r="BW252" s="150"/>
      <c r="BX252" s="150"/>
      <c r="BY252" s="150"/>
      <c r="BZ252" s="150"/>
      <c r="CA252" s="150"/>
      <c r="CB252" s="150"/>
      <c r="CC252" s="150"/>
      <c r="CD252" s="150"/>
      <c r="CE252" s="150"/>
      <c r="CF252" s="150"/>
      <c r="CG252" s="150"/>
      <c r="CH252" s="150"/>
      <c r="CI252" s="150"/>
      <c r="CJ252" s="150"/>
      <c r="CK252" s="150"/>
      <c r="CL252" s="150"/>
      <c r="CM252" s="150"/>
      <c r="CN252" s="150"/>
      <c r="CO252" s="150"/>
      <c r="CP252" s="151"/>
      <c r="CQ252" s="25"/>
      <c r="CR252" s="25"/>
      <c r="CS252" s="25"/>
      <c r="CT252" s="151"/>
      <c r="CU252" s="234"/>
      <c r="CV252" s="151"/>
      <c r="CW252" s="151"/>
      <c r="CX252" s="151"/>
      <c r="CY252" s="151"/>
      <c r="CZ252" s="151"/>
      <c r="DA252" s="151"/>
      <c r="DB252" s="151"/>
      <c r="DC252" s="151"/>
      <c r="DD252" s="25"/>
      <c r="DE252" s="25"/>
      <c r="DF252" s="25"/>
      <c r="DG252" s="25"/>
      <c r="DH252" s="25"/>
      <c r="DI252" s="25"/>
      <c r="DJ252" s="25"/>
      <c r="DK252" s="25"/>
      <c r="DL252" s="25"/>
      <c r="DM252" s="25"/>
      <c r="DN252" s="25"/>
      <c r="DO252" s="25"/>
      <c r="DP252" s="25"/>
      <c r="DQ252" s="25"/>
      <c r="DR252" s="25"/>
      <c r="DS252" s="25"/>
      <c r="DT252" s="25"/>
      <c r="DU252" s="25"/>
      <c r="DV252" s="25"/>
      <c r="DW252" s="25"/>
      <c r="DX252" s="25"/>
      <c r="DY252" s="25"/>
      <c r="DZ252" s="25"/>
      <c r="EA252" s="25"/>
      <c r="EB252" s="25"/>
      <c r="EC252" s="25"/>
      <c r="ED252" s="25"/>
      <c r="EE252" s="25"/>
      <c r="EF252" s="25"/>
      <c r="EG252" s="25"/>
      <c r="EH252" s="25"/>
      <c r="EI252" s="25"/>
      <c r="EJ252" s="25"/>
      <c r="EK252" s="25"/>
      <c r="EL252" s="25"/>
      <c r="EM252" s="25"/>
      <c r="EN252" s="25"/>
      <c r="EO252" s="25"/>
      <c r="EP252" s="25"/>
      <c r="EQ252" s="25"/>
      <c r="ER252" s="25"/>
      <c r="ES252" s="25"/>
      <c r="ET252" s="25"/>
      <c r="EU252" s="25"/>
      <c r="EV252" s="25"/>
      <c r="EW252" s="25"/>
      <c r="EX252" s="25"/>
      <c r="EY252" s="25"/>
      <c r="EZ252" s="25"/>
      <c r="FA252" s="25"/>
      <c r="FB252" s="25"/>
      <c r="FC252" s="25"/>
      <c r="FD252" s="25"/>
      <c r="FE252" s="25"/>
      <c r="FF252" s="25"/>
      <c r="FG252" s="25"/>
      <c r="FH252" s="25"/>
      <c r="FI252" s="25"/>
      <c r="FJ252" s="25"/>
      <c r="FK252" s="25"/>
      <c r="FL252" s="25"/>
      <c r="FM252" s="25"/>
      <c r="FN252" s="25"/>
      <c r="FO252" s="25"/>
      <c r="FP252" s="25"/>
      <c r="FQ252" s="25"/>
      <c r="FR252" s="25"/>
      <c r="FS252" s="25"/>
      <c r="FT252" s="25"/>
      <c r="FU252" s="25"/>
      <c r="FV252" s="25"/>
      <c r="FW252" s="25"/>
      <c r="FX252" s="25"/>
      <c r="FY252" s="25"/>
      <c r="FZ252" s="25"/>
      <c r="GA252" s="25"/>
      <c r="GB252" s="25"/>
      <c r="GC252" s="25"/>
      <c r="GD252" s="25"/>
      <c r="GE252" s="25"/>
      <c r="GF252" s="25"/>
      <c r="GG252" s="25"/>
      <c r="GH252" s="25"/>
      <c r="GI252" s="25"/>
      <c r="GJ252" s="25"/>
      <c r="GK252" s="25"/>
      <c r="GL252" s="25"/>
      <c r="GM252" s="25"/>
      <c r="GN252" s="25"/>
      <c r="GO252" s="25"/>
      <c r="GP252" s="25"/>
      <c r="GQ252" s="25"/>
      <c r="GR252" s="25"/>
      <c r="GS252" s="25"/>
      <c r="GT252" s="25"/>
      <c r="GU252" s="25"/>
      <c r="GV252" s="25"/>
      <c r="GW252" s="25"/>
      <c r="GX252" s="25"/>
      <c r="GY252" s="25"/>
      <c r="GZ252" s="25"/>
      <c r="HA252" s="25"/>
      <c r="HB252" s="25"/>
      <c r="HC252" s="25"/>
      <c r="HD252" s="25"/>
      <c r="HE252" s="25"/>
      <c r="HF252" s="25"/>
      <c r="HG252" s="25"/>
      <c r="HH252" s="25"/>
      <c r="HI252" s="25"/>
      <c r="HJ252" s="25"/>
      <c r="HK252" s="25"/>
      <c r="HL252" s="25"/>
      <c r="HM252" s="25"/>
      <c r="HN252" s="25"/>
      <c r="HO252" s="25"/>
      <c r="HP252" s="25"/>
      <c r="HQ252" s="25"/>
      <c r="HR252" s="25"/>
      <c r="HS252" s="25"/>
      <c r="HT252" s="25"/>
      <c r="HU252" s="25"/>
      <c r="HV252" s="25"/>
      <c r="HW252" s="25"/>
      <c r="HX252" s="25"/>
      <c r="HY252" s="25"/>
    </row>
    <row r="253" spans="1:233" ht="40.5" customHeight="1" x14ac:dyDescent="0.25">
      <c r="A253" s="146"/>
      <c r="B253" s="146"/>
      <c r="C253" s="146"/>
      <c r="D253" s="146"/>
      <c r="E253" s="146"/>
      <c r="F253" s="146"/>
      <c r="H253" s="153"/>
      <c r="I253" s="152"/>
      <c r="J253" s="152"/>
      <c r="K253" s="152"/>
      <c r="L253" s="154"/>
      <c r="N253" s="154"/>
      <c r="O253" s="206"/>
      <c r="P253" s="153"/>
      <c r="Q253" s="154"/>
      <c r="R253" s="153"/>
      <c r="S253" s="153"/>
      <c r="T253" s="221"/>
      <c r="U253" s="221"/>
      <c r="W253" s="153"/>
      <c r="X253" s="234"/>
      <c r="Y253" s="151"/>
      <c r="Z253" s="151"/>
      <c r="AA253" s="224"/>
      <c r="AB253" s="206"/>
      <c r="AC253" s="206"/>
      <c r="AD253" s="152"/>
      <c r="AE253" s="152"/>
      <c r="AF253" s="621"/>
      <c r="AG253" s="619"/>
      <c r="AH253" s="155"/>
      <c r="AI253" s="153"/>
      <c r="AJ253" s="150"/>
      <c r="AK253" s="150"/>
      <c r="AL253" s="150"/>
      <c r="AM253" s="150"/>
      <c r="AN253" s="150"/>
      <c r="AO253" s="150"/>
      <c r="AP253" s="150"/>
      <c r="AQ253" s="150"/>
      <c r="AR253" s="150"/>
      <c r="AS253" s="150"/>
      <c r="AT253" s="150"/>
      <c r="AU253" s="150"/>
      <c r="AV253" s="150"/>
      <c r="AW253" s="150"/>
      <c r="AX253" s="150"/>
      <c r="AY253" s="150"/>
      <c r="AZ253" s="150"/>
      <c r="BA253" s="150"/>
      <c r="BB253" s="150"/>
      <c r="BC253" s="150"/>
      <c r="BD253" s="150"/>
      <c r="BE253" s="150"/>
      <c r="BF253" s="150"/>
      <c r="BG253" s="150"/>
      <c r="BH253" s="150"/>
      <c r="BI253" s="150"/>
      <c r="BJ253" s="150"/>
      <c r="BK253" s="150"/>
      <c r="BL253" s="150"/>
      <c r="BM253" s="150"/>
      <c r="BN253" s="150"/>
      <c r="BO253" s="150"/>
      <c r="BP253" s="150"/>
      <c r="BQ253" s="150"/>
      <c r="BR253" s="150"/>
      <c r="BS253" s="150"/>
      <c r="BT253" s="150"/>
      <c r="BU253" s="150"/>
      <c r="BV253" s="150"/>
      <c r="BW253" s="150"/>
      <c r="BX253" s="150"/>
      <c r="BY253" s="150"/>
      <c r="BZ253" s="150"/>
      <c r="CA253" s="150"/>
      <c r="CB253" s="150"/>
      <c r="CC253" s="150"/>
      <c r="CD253" s="150"/>
      <c r="CE253" s="150"/>
      <c r="CF253" s="150"/>
      <c r="CG253" s="150"/>
      <c r="CH253" s="150"/>
      <c r="CI253" s="150"/>
      <c r="CJ253" s="150"/>
      <c r="CK253" s="150"/>
      <c r="CL253" s="150"/>
      <c r="CM253" s="150"/>
      <c r="CN253" s="150"/>
      <c r="CO253" s="150"/>
      <c r="CP253" s="151"/>
      <c r="CQ253" s="25"/>
      <c r="CR253" s="25"/>
      <c r="CS253" s="25"/>
      <c r="CT253" s="151"/>
      <c r="CU253" s="234"/>
      <c r="CV253" s="151"/>
      <c r="CW253" s="151"/>
      <c r="CX253" s="151"/>
      <c r="CY253" s="151"/>
      <c r="CZ253" s="151"/>
      <c r="DA253" s="151"/>
      <c r="DB253" s="151"/>
      <c r="DC253" s="151"/>
      <c r="DD253" s="25"/>
      <c r="DE253" s="25"/>
      <c r="DF253" s="25"/>
      <c r="DG253" s="25"/>
      <c r="DH253" s="25"/>
      <c r="DI253" s="25"/>
      <c r="DJ253" s="25"/>
      <c r="DK253" s="25"/>
      <c r="DL253" s="25"/>
      <c r="DM253" s="25"/>
      <c r="DN253" s="25"/>
      <c r="DO253" s="25"/>
      <c r="DP253" s="25"/>
      <c r="DQ253" s="25"/>
      <c r="DR253" s="25"/>
      <c r="DS253" s="25"/>
      <c r="DT253" s="25"/>
      <c r="DU253" s="25"/>
      <c r="DV253" s="25"/>
      <c r="DW253" s="25"/>
      <c r="DX253" s="25"/>
      <c r="DY253" s="25"/>
      <c r="DZ253" s="25"/>
      <c r="EA253" s="25"/>
      <c r="EB253" s="25"/>
      <c r="EC253" s="25"/>
      <c r="ED253" s="25"/>
      <c r="EE253" s="25"/>
      <c r="EF253" s="25"/>
      <c r="EG253" s="25"/>
      <c r="EH253" s="25"/>
      <c r="EI253" s="25"/>
      <c r="EJ253" s="25"/>
      <c r="EK253" s="25"/>
      <c r="EL253" s="25"/>
      <c r="EM253" s="25"/>
      <c r="EN253" s="25"/>
      <c r="EO253" s="25"/>
      <c r="EP253" s="25"/>
      <c r="EQ253" s="25"/>
      <c r="ER253" s="25"/>
      <c r="ES253" s="25"/>
      <c r="ET253" s="25"/>
      <c r="EU253" s="25"/>
      <c r="EV253" s="25"/>
      <c r="EW253" s="25"/>
      <c r="EX253" s="25"/>
      <c r="EY253" s="25"/>
      <c r="EZ253" s="25"/>
      <c r="FA253" s="25"/>
      <c r="FB253" s="25"/>
      <c r="FC253" s="25"/>
      <c r="FD253" s="25"/>
      <c r="FE253" s="25"/>
      <c r="FF253" s="25"/>
      <c r="FG253" s="25"/>
      <c r="FH253" s="25"/>
      <c r="FI253" s="25"/>
      <c r="FJ253" s="25"/>
      <c r="FK253" s="25"/>
      <c r="FL253" s="25"/>
      <c r="FM253" s="25"/>
      <c r="FN253" s="25"/>
      <c r="FO253" s="25"/>
      <c r="FP253" s="25"/>
      <c r="FQ253" s="25"/>
      <c r="FR253" s="25"/>
      <c r="FS253" s="25"/>
      <c r="FT253" s="25"/>
      <c r="FU253" s="25"/>
      <c r="FV253" s="25"/>
      <c r="FW253" s="25"/>
      <c r="FX253" s="25"/>
      <c r="FY253" s="25"/>
      <c r="FZ253" s="25"/>
      <c r="GA253" s="25"/>
      <c r="GB253" s="25"/>
      <c r="GC253" s="25"/>
      <c r="GD253" s="25"/>
      <c r="GE253" s="25"/>
      <c r="GF253" s="25"/>
      <c r="GG253" s="25"/>
      <c r="GH253" s="25"/>
      <c r="GI253" s="25"/>
      <c r="GJ253" s="25"/>
      <c r="GK253" s="25"/>
      <c r="GL253" s="25"/>
      <c r="GM253" s="25"/>
      <c r="GN253" s="25"/>
      <c r="GO253" s="25"/>
      <c r="GP253" s="25"/>
      <c r="GQ253" s="25"/>
      <c r="GR253" s="25"/>
      <c r="GS253" s="25"/>
      <c r="GT253" s="25"/>
      <c r="GU253" s="25"/>
      <c r="GV253" s="25"/>
      <c r="GW253" s="25"/>
      <c r="GX253" s="25"/>
      <c r="GY253" s="25"/>
      <c r="GZ253" s="25"/>
      <c r="HA253" s="25"/>
      <c r="HB253" s="25"/>
      <c r="HC253" s="25"/>
      <c r="HD253" s="25"/>
      <c r="HE253" s="25"/>
      <c r="HF253" s="25"/>
      <c r="HG253" s="25"/>
      <c r="HH253" s="25"/>
      <c r="HI253" s="25"/>
      <c r="HJ253" s="25"/>
      <c r="HK253" s="25"/>
      <c r="HL253" s="25"/>
      <c r="HM253" s="25"/>
      <c r="HN253" s="25"/>
      <c r="HO253" s="25"/>
      <c r="HP253" s="25"/>
      <c r="HQ253" s="25"/>
      <c r="HR253" s="25"/>
      <c r="HS253" s="25"/>
      <c r="HT253" s="25"/>
      <c r="HU253" s="25"/>
      <c r="HV253" s="25"/>
      <c r="HW253" s="25"/>
      <c r="HX253" s="25"/>
      <c r="HY253" s="25"/>
    </row>
    <row r="254" spans="1:233" ht="18.75" customHeight="1" x14ac:dyDescent="0.25">
      <c r="L254" s="157"/>
      <c r="N254" s="157"/>
      <c r="O254" s="207"/>
      <c r="P254" s="179"/>
      <c r="Q254" s="157"/>
      <c r="R254" s="179"/>
      <c r="S254" s="179"/>
      <c r="T254" s="222"/>
      <c r="U254" s="222"/>
      <c r="AA254" s="254"/>
      <c r="AB254" s="207"/>
      <c r="AC254" s="207"/>
      <c r="AF254" s="158"/>
      <c r="AG254" s="158"/>
      <c r="AH254" s="159"/>
      <c r="AI254" s="160"/>
    </row>
  </sheetData>
  <sheetProtection autoFilter="0"/>
  <mergeCells count="207">
    <mergeCell ref="CN152:CN153"/>
    <mergeCell ref="CO152:CO153"/>
    <mergeCell ref="BY152:BY153"/>
    <mergeCell ref="BZ152:BZ153"/>
    <mergeCell ref="CA152:CA153"/>
    <mergeCell ref="CB152:CB153"/>
    <mergeCell ref="CC152:CC153"/>
    <mergeCell ref="CD152:CD153"/>
    <mergeCell ref="CE152:CE153"/>
    <mergeCell ref="CF152:CF153"/>
    <mergeCell ref="CG152:CG153"/>
    <mergeCell ref="BV152:BV153"/>
    <mergeCell ref="BW152:BW153"/>
    <mergeCell ref="BX152:BX153"/>
    <mergeCell ref="CH152:CH153"/>
    <mergeCell ref="CI152:CI153"/>
    <mergeCell ref="CJ152:CJ153"/>
    <mergeCell ref="CK152:CK153"/>
    <mergeCell ref="CL152:CL153"/>
    <mergeCell ref="CM152:CM153"/>
    <mergeCell ref="BM152:BM153"/>
    <mergeCell ref="BN152:BN153"/>
    <mergeCell ref="BO152:BO153"/>
    <mergeCell ref="BP152:BP153"/>
    <mergeCell ref="BQ152:BQ153"/>
    <mergeCell ref="BR152:BR153"/>
    <mergeCell ref="BS152:BS153"/>
    <mergeCell ref="BT152:BT153"/>
    <mergeCell ref="BU152:BU153"/>
    <mergeCell ref="BD152:BD153"/>
    <mergeCell ref="BE152:BE153"/>
    <mergeCell ref="BF152:BF153"/>
    <mergeCell ref="BG152:BG153"/>
    <mergeCell ref="BH152:BH153"/>
    <mergeCell ref="BI152:BI153"/>
    <mergeCell ref="BJ152:BJ153"/>
    <mergeCell ref="BK152:BK153"/>
    <mergeCell ref="BL152:BL153"/>
    <mergeCell ref="AU152:AU153"/>
    <mergeCell ref="AV152:AV153"/>
    <mergeCell ref="AW152:AW153"/>
    <mergeCell ref="AX152:AX153"/>
    <mergeCell ref="AY152:AY153"/>
    <mergeCell ref="AZ152:AZ153"/>
    <mergeCell ref="BA152:BA153"/>
    <mergeCell ref="BB152:BB153"/>
    <mergeCell ref="BC152:BC153"/>
    <mergeCell ref="AL152:AL153"/>
    <mergeCell ref="AM152:AM153"/>
    <mergeCell ref="AN152:AN153"/>
    <mergeCell ref="AO152:AO153"/>
    <mergeCell ref="AP152:AP153"/>
    <mergeCell ref="AQ152:AQ153"/>
    <mergeCell ref="AR152:AR153"/>
    <mergeCell ref="AS152:AS153"/>
    <mergeCell ref="AT152:AT153"/>
    <mergeCell ref="AA152:AA153"/>
    <mergeCell ref="AF152:AF153"/>
    <mergeCell ref="AH152:AH153"/>
    <mergeCell ref="AG152:AG153"/>
    <mergeCell ref="AD152:AD153"/>
    <mergeCell ref="AE152:AE153"/>
    <mergeCell ref="AI152:AI153"/>
    <mergeCell ref="AJ152:AJ153"/>
    <mergeCell ref="AK152:AK153"/>
    <mergeCell ref="CP139:CP144"/>
    <mergeCell ref="CQ139:CQ144"/>
    <mergeCell ref="CR139:CR144"/>
    <mergeCell ref="CS139:CS144"/>
    <mergeCell ref="N139:N144"/>
    <mergeCell ref="O139:O144"/>
    <mergeCell ref="CT139:CT144"/>
    <mergeCell ref="R139:R144"/>
    <mergeCell ref="T139:T144"/>
    <mergeCell ref="U139:U144"/>
    <mergeCell ref="X139:X144"/>
    <mergeCell ref="AA139:AA144"/>
    <mergeCell ref="AD139:AD144"/>
    <mergeCell ref="AE139:AE144"/>
    <mergeCell ref="AG139:AG144"/>
    <mergeCell ref="AH139:AH144"/>
    <mergeCell ref="AI139:AI144"/>
    <mergeCell ref="CD139:CD144"/>
    <mergeCell ref="W152:W153"/>
    <mergeCell ref="Y152:Y153"/>
    <mergeCell ref="Z152:Z153"/>
    <mergeCell ref="W8:Z8"/>
    <mergeCell ref="A8:G8"/>
    <mergeCell ref="I8:K8"/>
    <mergeCell ref="M139:M144"/>
    <mergeCell ref="M152:M153"/>
    <mergeCell ref="Q152:Q153"/>
    <mergeCell ref="L8:Q8"/>
    <mergeCell ref="R8:V8"/>
    <mergeCell ref="F152:F153"/>
    <mergeCell ref="E152:E153"/>
    <mergeCell ref="D152:D153"/>
    <mergeCell ref="C152:C153"/>
    <mergeCell ref="B152:B153"/>
    <mergeCell ref="U152:U153"/>
    <mergeCell ref="CU139:CU144"/>
    <mergeCell ref="CV139:CV144"/>
    <mergeCell ref="CW139:CW144"/>
    <mergeCell ref="CX139:CX144"/>
    <mergeCell ref="DB152:DB153"/>
    <mergeCell ref="DC152:DC153"/>
    <mergeCell ref="DD152:DD153"/>
    <mergeCell ref="CU152:CU153"/>
    <mergeCell ref="CV152:CV153"/>
    <mergeCell ref="CW152:CW153"/>
    <mergeCell ref="CX152:CX153"/>
    <mergeCell ref="CY152:CY153"/>
    <mergeCell ref="DA152:DA153"/>
    <mergeCell ref="CZ152:CZ153"/>
    <mergeCell ref="A243:AC243"/>
    <mergeCell ref="AD243:AE243"/>
    <mergeCell ref="AF243:AH243"/>
    <mergeCell ref="L234:R234"/>
    <mergeCell ref="T234:AC234"/>
    <mergeCell ref="AD234:AE234"/>
    <mergeCell ref="DD139:DD144"/>
    <mergeCell ref="N152:N153"/>
    <mergeCell ref="L152:L153"/>
    <mergeCell ref="H152:H153"/>
    <mergeCell ref="G152:G153"/>
    <mergeCell ref="AB152:AB153"/>
    <mergeCell ref="AC152:AC153"/>
    <mergeCell ref="X152:X153"/>
    <mergeCell ref="CP152:CP153"/>
    <mergeCell ref="CQ152:CQ153"/>
    <mergeCell ref="CR152:CR153"/>
    <mergeCell ref="CS152:CS153"/>
    <mergeCell ref="CT152:CT153"/>
    <mergeCell ref="CY139:CY144"/>
    <mergeCell ref="CZ139:CZ144"/>
    <mergeCell ref="DA139:DA144"/>
    <mergeCell ref="DB139:DB144"/>
    <mergeCell ref="DC139:DC144"/>
    <mergeCell ref="AF246:AH246"/>
    <mergeCell ref="A248:E248"/>
    <mergeCell ref="A244:B244"/>
    <mergeCell ref="C244:AC244"/>
    <mergeCell ref="AD244:AE244"/>
    <mergeCell ref="A246:B246"/>
    <mergeCell ref="C246:AC246"/>
    <mergeCell ref="AD246:AE246"/>
    <mergeCell ref="AF244:AH244"/>
    <mergeCell ref="A245:B245"/>
    <mergeCell ref="C245:AC245"/>
    <mergeCell ref="AD245:AE245"/>
    <mergeCell ref="AF245:AH245"/>
    <mergeCell ref="L237:R237"/>
    <mergeCell ref="T237:AC237"/>
    <mergeCell ref="AD237:AE237"/>
    <mergeCell ref="L238:R238"/>
    <mergeCell ref="T238:AC238"/>
    <mergeCell ref="AD238:AE238"/>
    <mergeCell ref="T240:AC240"/>
    <mergeCell ref="T241:AC241"/>
    <mergeCell ref="L228:R228"/>
    <mergeCell ref="T228:AC228"/>
    <mergeCell ref="AD228:AE228"/>
    <mergeCell ref="L233:R233"/>
    <mergeCell ref="T233:AC233"/>
    <mergeCell ref="AD233:AE233"/>
    <mergeCell ref="L10:L12"/>
    <mergeCell ref="A223:AE223"/>
    <mergeCell ref="L227:R227"/>
    <mergeCell ref="T227:AC227"/>
    <mergeCell ref="AD227:AE227"/>
    <mergeCell ref="N106:N107"/>
    <mergeCell ref="L139:L144"/>
    <mergeCell ref="H139:H144"/>
    <mergeCell ref="G139:G144"/>
    <mergeCell ref="F139:F144"/>
    <mergeCell ref="E139:E144"/>
    <mergeCell ref="D139:D144"/>
    <mergeCell ref="C139:C144"/>
    <mergeCell ref="B139:B144"/>
    <mergeCell ref="A139:A144"/>
    <mergeCell ref="A152:A153"/>
    <mergeCell ref="O152:O153"/>
    <mergeCell ref="AB139:AB144"/>
    <mergeCell ref="AC139:AC144"/>
    <mergeCell ref="W139:W144"/>
    <mergeCell ref="Y139:Y144"/>
    <mergeCell ref="Z139:Z144"/>
    <mergeCell ref="R152:R153"/>
    <mergeCell ref="T152:T153"/>
    <mergeCell ref="AB8:AC8"/>
    <mergeCell ref="AI8:CO8"/>
    <mergeCell ref="CA7:CM7"/>
    <mergeCell ref="A1:AC2"/>
    <mergeCell ref="AD1:AH2"/>
    <mergeCell ref="A3:AC3"/>
    <mergeCell ref="AD3:AE3"/>
    <mergeCell ref="AF3:AH3"/>
    <mergeCell ref="A5:E5"/>
    <mergeCell ref="F5:AC5"/>
    <mergeCell ref="AD5:AE6"/>
    <mergeCell ref="AF5:AH6"/>
    <mergeCell ref="A6:E6"/>
    <mergeCell ref="F6:AC6"/>
    <mergeCell ref="A7:AH7"/>
    <mergeCell ref="AJ7:AL7"/>
    <mergeCell ref="AP7:BD7"/>
    <mergeCell ref="BG7:BQ7"/>
  </mergeCells>
  <conditionalFormatting sqref="AF251">
    <cfRule type="duplicateValues" dxfId="16" priority="18"/>
  </conditionalFormatting>
  <conditionalFormatting sqref="AF252">
    <cfRule type="duplicateValues" dxfId="15" priority="17"/>
  </conditionalFormatting>
  <conditionalFormatting sqref="CV9:XFD9 A9:D9 F9 AD9:CO9">
    <cfRule type="duplicateValues" dxfId="14" priority="19"/>
  </conditionalFormatting>
  <conditionalFormatting sqref="CP9:CU9">
    <cfRule type="duplicateValues" dxfId="13" priority="20"/>
  </conditionalFormatting>
  <conditionalFormatting sqref="G9">
    <cfRule type="duplicateValues" dxfId="12" priority="16"/>
  </conditionalFormatting>
  <conditionalFormatting sqref="H9">
    <cfRule type="duplicateValues" dxfId="11" priority="15"/>
  </conditionalFormatting>
  <conditionalFormatting sqref="E9">
    <cfRule type="duplicateValues" dxfId="10" priority="12"/>
  </conditionalFormatting>
  <conditionalFormatting sqref="I9">
    <cfRule type="duplicateValues" dxfId="9" priority="10"/>
  </conditionalFormatting>
  <conditionalFormatting sqref="J9:K9">
    <cfRule type="duplicateValues" dxfId="8" priority="9"/>
  </conditionalFormatting>
  <conditionalFormatting sqref="Q9">
    <cfRule type="duplicateValues" dxfId="7" priority="7"/>
  </conditionalFormatting>
  <conditionalFormatting sqref="AB9:AC9 L9 N9:P9 R9:U9">
    <cfRule type="duplicateValues" dxfId="6" priority="56"/>
  </conditionalFormatting>
  <conditionalFormatting sqref="M9">
    <cfRule type="duplicateValues" dxfId="5" priority="6"/>
  </conditionalFormatting>
  <conditionalFormatting sqref="V9">
    <cfRule type="duplicateValues" dxfId="4" priority="5"/>
  </conditionalFormatting>
  <conditionalFormatting sqref="W9">
    <cfRule type="duplicateValues" dxfId="3" priority="4"/>
  </conditionalFormatting>
  <conditionalFormatting sqref="Y9:Z9">
    <cfRule type="duplicateValues" dxfId="2" priority="2"/>
  </conditionalFormatting>
  <conditionalFormatting sqref="X9">
    <cfRule type="duplicateValues" dxfId="1" priority="3"/>
  </conditionalFormatting>
  <conditionalFormatting sqref="AA9">
    <cfRule type="duplicateValues" dxfId="0" priority="63"/>
  </conditionalFormatting>
  <printOptions horizontalCentered="1"/>
  <pageMargins left="0.31496062992125984" right="0.31496062992125984" top="0.31496062992125984" bottom="0.31496062992125984" header="0.19685039370078741" footer="0.19685039370078741"/>
  <pageSetup scale="10" fitToHeight="7"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PA</vt:lpstr>
      <vt:lpstr>PA!Área_de_impresión</vt:lpstr>
      <vt:lpstr>PA!Títulos_a_imprimir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JAEL PLANEACION</dc:creator>
  <cp:lastModifiedBy>PLANEACION SCANNER</cp:lastModifiedBy>
  <dcterms:created xsi:type="dcterms:W3CDTF">2022-01-12T20:09:15Z</dcterms:created>
  <dcterms:modified xsi:type="dcterms:W3CDTF">2022-01-28T15:33:20Z</dcterms:modified>
</cp:coreProperties>
</file>